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_che\DataClass\uci-irv-data-pt-06-2021-u-c\Homework\01-Excel\Instructions\"/>
    </mc:Choice>
  </mc:AlternateContent>
  <xr:revisionPtr revIDLastSave="0" documentId="13_ncr:1_{925644BD-5459-44EF-BB1D-4EC0932BFAD0}" xr6:coauthVersionLast="47" xr6:coauthVersionMax="47" xr10:uidLastSave="{00000000-0000-0000-0000-000000000000}"/>
  <bookViews>
    <workbookView xWindow="-108" yWindow="-108" windowWidth="30936" windowHeight="12576" xr2:uid="{00000000-000D-0000-FFFF-FFFF00000000}"/>
  </bookViews>
  <sheets>
    <sheet name="Sheet1" sheetId="1" r:id="rId1"/>
    <sheet name="Pivot1" sheetId="2" r:id="rId2"/>
    <sheet name="Pivot2" sheetId="3" r:id="rId3"/>
    <sheet name="Pivot3" sheetId="5" r:id="rId4"/>
    <sheet name="Bonus" sheetId="6" r:id="rId5"/>
    <sheet name="skip" sheetId="7" r:id="rId6"/>
    <sheet name="Bonus_Statistical_Analysis" sheetId="8" r:id="rId7"/>
  </sheets>
  <definedNames>
    <definedName name="_xlnm._FilterDatabase" localSheetId="5" hidden="1">skip!$A$1:$B$4115</definedName>
    <definedName name="goal">Sheet1!$D$2:$D$4115</definedName>
    <definedName name="state">Sheet1!$F$2:$F$4115</definedName>
  </definedNames>
  <calcPr calcId="191029"/>
  <pivotCaches>
    <pivotCache cacheId="0" r:id="rId8"/>
    <pivotCache cacheId="7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8" i="8" l="1"/>
  <c r="H8" i="8"/>
  <c r="J7" i="8"/>
  <c r="H7" i="8"/>
  <c r="J6" i="8"/>
  <c r="J5" i="8"/>
  <c r="H6" i="8"/>
  <c r="H5" i="8"/>
  <c r="J4" i="8"/>
  <c r="H4" i="8"/>
  <c r="J3" i="8"/>
  <c r="H3" i="8"/>
  <c r="H3" i="6"/>
  <c r="H4" i="6"/>
  <c r="H5" i="6"/>
  <c r="H6" i="6"/>
  <c r="H7" i="6"/>
  <c r="H8" i="6"/>
  <c r="H9" i="6"/>
  <c r="H10" i="6"/>
  <c r="H11" i="6"/>
  <c r="H12" i="6"/>
  <c r="H13" i="6"/>
  <c r="G3" i="6"/>
  <c r="G4" i="6"/>
  <c r="G5" i="6"/>
  <c r="G6" i="6"/>
  <c r="G7" i="6"/>
  <c r="G8" i="6"/>
  <c r="G9" i="6"/>
  <c r="G10" i="6"/>
  <c r="G11" i="6"/>
  <c r="G12" i="6"/>
  <c r="G13" i="6"/>
  <c r="F3" i="6"/>
  <c r="F4" i="6"/>
  <c r="F5" i="6"/>
  <c r="F6" i="6"/>
  <c r="F7" i="6"/>
  <c r="F8" i="6"/>
  <c r="F9" i="6"/>
  <c r="F10" i="6"/>
  <c r="F11" i="6"/>
  <c r="F12" i="6"/>
  <c r="F13" i="6"/>
  <c r="E3" i="6"/>
  <c r="E4" i="6"/>
  <c r="E5" i="6"/>
  <c r="E6" i="6"/>
  <c r="E7" i="6"/>
  <c r="E8" i="6"/>
  <c r="E9" i="6"/>
  <c r="E10" i="6"/>
  <c r="E11" i="6"/>
  <c r="E12" i="6"/>
  <c r="E13" i="6"/>
  <c r="D13" i="6"/>
  <c r="D12" i="6"/>
  <c r="D11" i="6"/>
  <c r="D10" i="6"/>
  <c r="D9" i="6"/>
  <c r="D8" i="6"/>
  <c r="D7" i="6"/>
  <c r="D6" i="6"/>
  <c r="D5" i="6"/>
  <c r="D4" i="6"/>
  <c r="D3" i="6"/>
  <c r="C13" i="6"/>
  <c r="C12" i="6"/>
  <c r="C11" i="6"/>
  <c r="C10" i="6"/>
  <c r="C9" i="6"/>
  <c r="C8" i="6"/>
  <c r="C7" i="6"/>
  <c r="C6" i="6"/>
  <c r="C5" i="6"/>
  <c r="C4" i="6"/>
  <c r="C3" i="6"/>
  <c r="B13" i="6"/>
  <c r="B12" i="6"/>
  <c r="B11" i="6"/>
  <c r="B10" i="6"/>
  <c r="B9" i="6"/>
  <c r="B8" i="6"/>
  <c r="B7" i="6"/>
  <c r="B6" i="6"/>
  <c r="B5" i="6"/>
  <c r="B4" i="6"/>
  <c r="B3" i="6"/>
  <c r="B2" i="6"/>
  <c r="D2" i="6"/>
  <c r="C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E2" i="6" l="1"/>
  <c r="H2" i="6" l="1"/>
  <c r="G2" i="6"/>
  <c r="F2" i="6"/>
</calcChain>
</file>

<file path=xl/sharedStrings.xml><?xml version="1.0" encoding="utf-8"?>
<sst xmlns="http://schemas.openxmlformats.org/spreadsheetml/2006/main" count="32674" uniqueCount="8411">
  <si>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</si>
  <si>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</si>
  <si>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</si>
  <si>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</si>
  <si>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</si>
  <si>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</si>
  <si>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</si>
  <si>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</si>
  <si>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</si>
  <si>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</si>
  <si>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</si>
  <si>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</si>
  <si>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</si>
  <si>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</si>
  <si>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</si>
  <si>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</si>
  <si>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</si>
  <si>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</si>
  <si>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</si>
  <si>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</si>
  <si>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</si>
  <si>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</si>
  <si>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</si>
  <si>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</si>
  <si>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</si>
  <si>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</si>
  <si>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</si>
  <si>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</si>
  <si>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</si>
  <si>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</si>
  <si>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</si>
  <si>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</si>
  <si>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</si>
  <si>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</si>
  <si>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</si>
  <si>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</si>
  <si>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</si>
  <si>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</si>
  <si>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</si>
  <si>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</si>
  <si>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</si>
  <si>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</si>
  <si>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</si>
  <si>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</si>
  <si>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</si>
  <si>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</si>
  <si>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</si>
  <si>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</si>
  <si>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</si>
  <si>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</si>
  <si>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</si>
  <si>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</si>
  <si>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</si>
  <si>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</si>
  <si>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</si>
  <si>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</si>
  <si>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</si>
  <si>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</si>
  <si>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</si>
  <si>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</si>
  <si>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</si>
  <si>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</si>
  <si>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</si>
  <si>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</si>
  <si>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</si>
  <si>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</si>
  <si>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</si>
  <si>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</si>
  <si>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</si>
  <si>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</si>
  <si>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</si>
  <si>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</si>
  <si>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</si>
  <si>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</si>
  <si>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</si>
  <si>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</si>
  <si>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</si>
  <si>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</si>
  <si>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</si>
  <si>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</si>
  <si>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</si>
  <si>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</si>
  <si>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</si>
  <si>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</si>
  <si>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</si>
  <si>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</si>
  <si>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</si>
  <si>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</si>
  <si>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</si>
  <si>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</si>
  <si>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</si>
  <si>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</si>
  <si>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</si>
  <si>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</si>
  <si>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</si>
  <si>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</si>
  <si>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</si>
  <si>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</si>
  <si>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</si>
  <si>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</si>
  <si>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</si>
  <si>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</si>
  <si>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</si>
  <si>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</si>
  <si>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</si>
  <si>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</si>
  <si>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</si>
  <si>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</si>
  <si>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</si>
  <si>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</si>
  <si>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</si>
  <si>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</si>
  <si>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</si>
  <si>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</si>
  <si>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</si>
  <si>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</si>
  <si>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</si>
  <si>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</si>
  <si>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</si>
  <si>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</si>
  <si>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</si>
  <si>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</si>
  <si>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</si>
  <si>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</si>
  <si>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</si>
  <si>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</si>
  <si>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</si>
  <si>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</si>
  <si>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</si>
  <si>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</si>
  <si>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</si>
  <si>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</si>
  <si>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</si>
  <si>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</si>
  <si>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</si>
  <si>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</si>
  <si>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</si>
  <si>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</si>
  <si>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</si>
  <si>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</si>
  <si>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</si>
  <si>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</si>
  <si>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</si>
  <si>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</si>
  <si>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</si>
  <si>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</si>
  <si>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</si>
  <si>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</si>
  <si>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</si>
  <si>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</si>
  <si>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</si>
  <si>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</si>
  <si>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</si>
  <si>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</si>
  <si>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</si>
  <si>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</si>
  <si>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</si>
  <si>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</si>
  <si>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</si>
  <si>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</si>
  <si>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</si>
  <si>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</si>
  <si>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</si>
  <si>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</si>
  <si>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</si>
  <si>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</si>
  <si>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</si>
  <si>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</si>
  <si>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</si>
  <si>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</si>
  <si>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</si>
  <si>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</si>
  <si>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</si>
  <si>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</si>
  <si>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</si>
  <si>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</si>
  <si>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</si>
  <si>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</si>
  <si>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</si>
  <si>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</si>
  <si>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</si>
  <si>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</si>
  <si>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</si>
  <si>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</si>
  <si>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</si>
  <si>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</si>
  <si>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</si>
  <si>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</si>
  <si>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</si>
  <si>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</si>
  <si>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</si>
  <si>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</si>
  <si>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</si>
  <si>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</si>
  <si>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</si>
  <si>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</si>
  <si>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</si>
  <si>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</si>
  <si>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</si>
  <si>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</si>
  <si>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</si>
  <si>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</si>
  <si>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</si>
  <si>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</si>
  <si>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</si>
  <si>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</si>
  <si>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</si>
  <si>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</si>
  <si>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</si>
  <si>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</si>
  <si>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</si>
  <si>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</si>
  <si>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</si>
  <si>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</si>
  <si>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</si>
  <si>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</si>
  <si>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</si>
  <si>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</si>
  <si>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</si>
  <si>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</si>
  <si>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</si>
  <si>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</si>
  <si>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</si>
  <si>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</si>
  <si>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</si>
  <si>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</si>
  <si>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</si>
  <si>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</si>
  <si>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</si>
  <si>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</si>
  <si>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</si>
  <si>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</si>
  <si>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</si>
  <si>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</si>
  <si>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</si>
  <si>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</si>
  <si>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</si>
  <si>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</si>
  <si>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</si>
  <si>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</si>
  <si>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</si>
  <si>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</si>
  <si>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</si>
  <si>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</si>
  <si>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</si>
  <si>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</si>
  <si>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</si>
  <si>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</si>
  <si>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</si>
  <si>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</si>
  <si>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</si>
  <si>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</si>
  <si>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</si>
  <si>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</si>
  <si>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</si>
  <si>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</si>
  <si>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</si>
  <si>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</si>
  <si>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</si>
  <si>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</si>
  <si>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</si>
  <si>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</si>
  <si>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</si>
  <si>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</si>
  <si>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</si>
  <si>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</si>
  <si>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</si>
  <si>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</si>
  <si>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</si>
  <si>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</si>
  <si>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</si>
  <si>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</si>
  <si>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</si>
  <si>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</si>
  <si>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</si>
  <si>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</si>
  <si>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</si>
  <si>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</si>
  <si>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</si>
  <si>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</si>
  <si>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</si>
  <si>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</si>
  <si>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</si>
  <si>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</si>
  <si>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</si>
  <si>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</si>
  <si>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</si>
  <si>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</si>
  <si>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</si>
  <si>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</si>
  <si>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</si>
  <si>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</si>
  <si>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</si>
  <si>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</si>
  <si>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</si>
  <si>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</si>
  <si>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</si>
  <si>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</si>
  <si>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</si>
  <si>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</si>
  <si>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</si>
  <si>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</si>
  <si>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</si>
  <si>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</si>
  <si>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</si>
  <si>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</si>
  <si>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</si>
  <si>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</si>
  <si>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</si>
  <si>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</si>
  <si>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</si>
  <si>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</si>
  <si>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</si>
  <si>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</si>
  <si>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</si>
  <si>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</si>
  <si>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</si>
  <si>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</si>
  <si>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</si>
  <si>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</si>
  <si>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</si>
  <si>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</si>
  <si>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</si>
  <si>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</si>
  <si>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</si>
  <si>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</si>
  <si>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</si>
  <si>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</si>
  <si>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</si>
  <si>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</si>
  <si>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</si>
  <si>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</si>
  <si>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</si>
  <si>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</si>
  <si>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</si>
  <si>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</si>
  <si>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</si>
  <si>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</si>
  <si>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</si>
  <si>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</si>
  <si>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</si>
  <si>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</si>
  <si>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</si>
  <si>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</si>
  <si>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</si>
  <si>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</si>
  <si>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</si>
  <si>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</si>
  <si>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</si>
  <si>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</si>
  <si>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</si>
  <si>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</si>
  <si>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</si>
  <si>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</si>
  <si>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</si>
  <si>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</si>
  <si>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</si>
  <si>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</si>
  <si>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</si>
  <si>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</si>
  <si>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</si>
  <si>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</si>
  <si>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</si>
  <si>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</si>
  <si>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</si>
  <si>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</si>
  <si>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</si>
  <si>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</si>
  <si>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</si>
  <si>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</si>
  <si>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</si>
  <si>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</si>
  <si>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</si>
  <si>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</si>
  <si>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</si>
  <si>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</si>
  <si>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</si>
  <si>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</si>
  <si>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</si>
  <si>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</si>
  <si>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</si>
  <si>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</si>
  <si>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</si>
  <si>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</si>
  <si>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</si>
  <si>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</si>
  <si>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</si>
  <si>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</si>
  <si>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</si>
  <si>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</si>
  <si>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</si>
  <si>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</si>
  <si>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</si>
  <si>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</si>
  <si>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</si>
  <si>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</si>
  <si>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</si>
  <si>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</si>
  <si>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</si>
  <si>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</si>
  <si>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</si>
  <si>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</si>
  <si>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</si>
  <si>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</si>
  <si>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</si>
  <si>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</si>
  <si>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</si>
  <si>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</si>
  <si>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</si>
  <si>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</si>
  <si>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</si>
  <si>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</si>
  <si>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</si>
  <si>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</si>
  <si>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</si>
  <si>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</si>
  <si>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</si>
  <si>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</si>
  <si>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</si>
  <si>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</si>
  <si>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</si>
  <si>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</si>
  <si>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</si>
  <si>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</si>
  <si>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</si>
  <si>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</si>
  <si>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</si>
  <si>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</si>
  <si>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</si>
  <si>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</si>
  <si>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</si>
  <si>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</si>
  <si>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</si>
  <si>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</si>
  <si>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</si>
  <si>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</si>
  <si>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</si>
  <si>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</si>
  <si>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</si>
  <si>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</si>
  <si>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</si>
  <si>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</si>
  <si>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</si>
  <si>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</si>
  <si>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</si>
  <si>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</si>
  <si>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</si>
  <si>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</si>
  <si>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</si>
  <si>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</si>
  <si>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</si>
  <si>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</si>
  <si>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</si>
  <si>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</si>
  <si>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</si>
  <si>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</si>
  <si>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</si>
  <si>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</si>
  <si>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</si>
  <si>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</si>
  <si>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</si>
  <si>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</si>
  <si>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</si>
  <si>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</si>
  <si>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</si>
  <si>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</si>
  <si>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</si>
  <si>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</si>
  <si>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</si>
  <si>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</si>
  <si>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</si>
  <si>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</si>
  <si>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</si>
  <si>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</si>
  <si>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</si>
  <si>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</si>
  <si>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</si>
  <si>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</si>
  <si>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</si>
  <si>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</si>
  <si>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</si>
  <si>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</si>
  <si>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</si>
  <si>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</si>
  <si>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</si>
  <si>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</si>
  <si>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</si>
  <si>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</si>
  <si>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</si>
  <si>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</si>
  <si>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</si>
  <si>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</si>
  <si>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</si>
  <si>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</si>
  <si>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</si>
  <si>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</si>
  <si>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</si>
  <si>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</si>
  <si>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</si>
  <si>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</si>
  <si>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</si>
  <si>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</si>
  <si>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</si>
  <si>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</si>
  <si>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</si>
  <si>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</si>
  <si>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</si>
  <si>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</si>
  <si>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</si>
  <si>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</si>
  <si>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</si>
  <si>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</si>
  <si>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</si>
  <si>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</si>
  <si>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</si>
  <si>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</si>
  <si>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</si>
  <si>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</si>
  <si>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</si>
  <si>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</si>
  <si>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</si>
  <si>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</si>
  <si>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</si>
  <si>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</si>
  <si>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</si>
  <si>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</si>
  <si>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</si>
  <si>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</si>
  <si>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</si>
  <si>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</si>
  <si>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</si>
  <si>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</si>
  <si>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</si>
  <si>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</si>
  <si>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</si>
  <si>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</si>
  <si>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</si>
  <si>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</si>
  <si>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</si>
  <si>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</si>
  <si>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</si>
  <si>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</si>
  <si>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</si>
  <si>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</si>
  <si>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</si>
  <si>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</si>
  <si>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</si>
  <si>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</si>
  <si>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</si>
  <si>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</si>
  <si>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</si>
  <si>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</si>
  <si>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</si>
  <si>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</si>
  <si>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</si>
  <si>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</si>
  <si>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</si>
  <si>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</si>
  <si>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</si>
  <si>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</si>
  <si>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</si>
  <si>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</si>
  <si>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</si>
  <si>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</si>
  <si>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</si>
  <si>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</si>
  <si>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</si>
  <si>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</si>
  <si>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</si>
  <si>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</si>
  <si>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</si>
  <si>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</si>
  <si>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</si>
  <si>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</si>
  <si>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</si>
  <si>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</si>
  <si>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</si>
  <si>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</si>
  <si>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</si>
  <si>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</si>
  <si>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</si>
  <si>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</si>
  <si>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</si>
  <si>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</si>
  <si>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</si>
  <si>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</si>
  <si>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</si>
  <si>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</si>
  <si>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</si>
  <si>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</si>
  <si>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</si>
  <si>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</si>
  <si>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</si>
  <si>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</si>
  <si>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</si>
  <si>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</si>
  <si>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</si>
  <si>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</si>
  <si>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</si>
  <si>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</si>
  <si>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</si>
  <si>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</si>
  <si>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</si>
  <si>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</si>
  <si>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</si>
  <si>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</si>
  <si>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</si>
  <si>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</si>
  <si>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</si>
  <si>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</si>
  <si>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</si>
  <si>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</si>
  <si>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</si>
  <si>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</si>
  <si>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</si>
  <si>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</si>
  <si>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</si>
  <si>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</si>
  <si>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</si>
  <si>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</si>
  <si>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</si>
  <si>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</si>
  <si>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</si>
  <si>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</si>
  <si>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</si>
  <si>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</si>
  <si>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</si>
  <si>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</si>
  <si>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</si>
  <si>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</si>
  <si>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</si>
  <si>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</si>
  <si>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</si>
  <si>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</si>
  <si>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</si>
  <si>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</si>
  <si>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</si>
  <si>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</si>
  <si>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</si>
  <si>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</si>
  <si>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</si>
  <si>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</si>
  <si>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</si>
  <si>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</si>
  <si>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</si>
  <si>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</si>
  <si>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</si>
  <si>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</si>
  <si>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</si>
  <si>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</si>
  <si>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</si>
  <si>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</si>
  <si>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</si>
  <si>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</si>
  <si>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</si>
  <si>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</si>
  <si>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</si>
  <si>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</si>
  <si>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</si>
  <si>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</si>
  <si>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</si>
  <si>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</si>
  <si>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</si>
  <si>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</si>
  <si>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</si>
  <si>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</si>
  <si>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</si>
  <si>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</si>
  <si>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</si>
  <si>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</si>
  <si>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</si>
  <si>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</si>
  <si>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</si>
  <si>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</si>
  <si>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</si>
  <si>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</si>
  <si>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</si>
  <si>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</si>
  <si>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</si>
  <si>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</si>
  <si>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</si>
  <si>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</si>
  <si>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</si>
  <si>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</si>
  <si>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</si>
  <si>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</si>
  <si>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</si>
  <si>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</si>
  <si>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</si>
  <si>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</si>
  <si>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</si>
  <si>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</si>
  <si>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</si>
  <si>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</si>
  <si>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</si>
  <si>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</si>
  <si>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</si>
  <si>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</si>
  <si>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</si>
  <si>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</si>
  <si>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</si>
  <si>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</si>
  <si>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</si>
  <si>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</si>
  <si>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</si>
  <si>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</si>
  <si>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</si>
  <si>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</si>
  <si>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</si>
  <si>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</si>
  <si>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</si>
  <si>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</si>
  <si>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</si>
  <si>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</si>
  <si>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</si>
  <si>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</si>
  <si>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</si>
  <si>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</si>
  <si>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</si>
  <si>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</si>
  <si>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</si>
  <si>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</si>
  <si>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</si>
  <si>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</si>
  <si>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</si>
  <si>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</si>
  <si>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</si>
  <si>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</si>
  <si>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</si>
  <si>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</si>
  <si>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</si>
  <si>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</si>
  <si>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</si>
  <si>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</si>
  <si>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</si>
  <si>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</si>
  <si>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</si>
  <si>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</si>
  <si>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</si>
  <si>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</si>
  <si>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</si>
  <si>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</si>
  <si>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</si>
  <si>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</si>
  <si>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</si>
  <si>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</si>
  <si>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</si>
  <si>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</si>
  <si>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</si>
  <si>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</si>
  <si>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</si>
  <si>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</si>
  <si>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</si>
  <si>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</si>
  <si>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</si>
  <si>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</si>
  <si>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</si>
  <si>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</si>
  <si>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</si>
  <si>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</si>
  <si>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</si>
  <si>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</si>
  <si>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</si>
  <si>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</si>
  <si>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</si>
  <si>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</si>
  <si>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</si>
  <si>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</si>
  <si>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</si>
  <si>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</si>
  <si>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</si>
  <si>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</si>
  <si>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</si>
  <si>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</si>
  <si>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</si>
  <si>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</si>
  <si>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</si>
  <si>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</si>
  <si>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</si>
  <si>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</si>
  <si>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</si>
  <si>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</si>
  <si>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</si>
  <si>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</si>
  <si>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</si>
  <si>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</si>
  <si>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</si>
  <si>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</si>
  <si>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</si>
  <si>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</si>
  <si>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</si>
  <si>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</si>
  <si>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</si>
  <si>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</si>
  <si>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</si>
  <si>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</si>
  <si>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</si>
  <si>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</si>
  <si>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</si>
  <si>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</si>
  <si>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</si>
  <si>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</si>
  <si>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</si>
  <si>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</si>
  <si>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</si>
  <si>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</si>
  <si>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</si>
  <si>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</si>
  <si>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</si>
  <si>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</si>
  <si>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</si>
  <si>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</si>
  <si>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</si>
  <si>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</si>
  <si>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</si>
  <si>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</si>
  <si>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</si>
  <si>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</si>
  <si>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</si>
  <si>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</si>
  <si>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</si>
  <si>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</si>
  <si>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</si>
  <si>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</si>
  <si>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</si>
  <si>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</si>
  <si>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</si>
  <si>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</si>
  <si>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</si>
  <si>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</si>
  <si>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</si>
  <si>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</si>
  <si>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</si>
  <si>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</si>
  <si>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</si>
  <si>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</si>
  <si>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</si>
  <si>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</si>
  <si>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</si>
  <si>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</si>
  <si>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</si>
  <si>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</si>
  <si>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</si>
  <si>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</si>
  <si>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</si>
  <si>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</si>
  <si>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</si>
  <si>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</si>
  <si>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</si>
  <si>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</si>
  <si>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</si>
  <si>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</si>
  <si>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</si>
  <si>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</si>
  <si>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</si>
  <si>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</si>
  <si>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</si>
  <si>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</si>
  <si>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</si>
  <si>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</si>
  <si>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</si>
  <si>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</si>
  <si>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</si>
  <si>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</si>
  <si>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</si>
  <si>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</si>
  <si>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</si>
  <si>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</si>
  <si>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</si>
  <si>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</si>
  <si>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</si>
  <si>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</si>
  <si>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</si>
  <si>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</si>
  <si>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</si>
  <si>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</si>
  <si>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</si>
  <si>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</si>
  <si>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</si>
  <si>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</si>
  <si>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</si>
  <si>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</si>
  <si>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</si>
  <si>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</si>
  <si>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</si>
  <si>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</si>
  <si>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</si>
  <si>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</si>
  <si>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</si>
  <si>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</si>
  <si>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</si>
  <si>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</si>
  <si>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</si>
  <si>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</si>
  <si>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</si>
  <si>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</si>
  <si>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</si>
  <si>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</si>
  <si>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</si>
  <si>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</si>
  <si>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</si>
  <si>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</si>
  <si>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</si>
  <si>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</si>
  <si>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</si>
  <si>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</si>
  <si>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</si>
  <si>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</si>
  <si>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</si>
  <si>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</si>
  <si>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</si>
  <si>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</si>
  <si>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</si>
  <si>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</si>
  <si>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</si>
  <si>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</si>
  <si>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</si>
  <si>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</si>
  <si>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</si>
  <si>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</si>
  <si>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</si>
  <si>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</si>
  <si>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</si>
  <si>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</si>
  <si>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</si>
  <si>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</si>
  <si>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</si>
  <si>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</si>
  <si>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</si>
  <si>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</si>
  <si>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</si>
  <si>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</si>
  <si>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</si>
  <si>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</si>
  <si>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</si>
  <si>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</si>
  <si>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</si>
  <si>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</si>
  <si>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</si>
  <si>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</si>
  <si>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</si>
  <si>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</si>
  <si>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</si>
  <si>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</si>
  <si>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</si>
  <si>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</si>
  <si>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</si>
  <si>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</si>
  <si>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</si>
  <si>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</si>
  <si>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</si>
  <si>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</si>
  <si>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</si>
  <si>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</si>
  <si>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</si>
  <si>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</si>
  <si>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</si>
  <si>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</si>
  <si>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</si>
  <si>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</si>
  <si>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</si>
  <si>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</si>
  <si>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</si>
  <si>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</si>
  <si>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</si>
  <si>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</si>
  <si>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</si>
  <si>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</si>
  <si>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</si>
  <si>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</si>
  <si>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</si>
  <si>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</si>
  <si>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</si>
  <si>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</si>
  <si>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</si>
  <si>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</si>
  <si>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</si>
  <si>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</si>
  <si>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</si>
  <si>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</si>
  <si>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</si>
  <si>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</si>
  <si>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</si>
  <si>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</si>
  <si>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</si>
  <si>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</si>
  <si>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</si>
  <si>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</si>
  <si>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</si>
  <si>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</si>
  <si>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</si>
  <si>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</si>
  <si>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</si>
  <si>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</si>
  <si>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</si>
  <si>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</si>
  <si>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</si>
  <si>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</si>
  <si>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</si>
  <si>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</si>
  <si>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</si>
  <si>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</si>
  <si>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</si>
  <si>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</si>
  <si>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</si>
  <si>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</si>
  <si>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</si>
  <si>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</si>
  <si>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</si>
  <si>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</si>
  <si>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</si>
  <si>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</si>
  <si>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</si>
  <si>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</si>
  <si>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</si>
  <si>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</si>
  <si>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</si>
  <si>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</si>
  <si>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</si>
  <si>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</si>
  <si>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</si>
  <si>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</si>
  <si>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</si>
  <si>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</si>
  <si>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</si>
  <si>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</si>
  <si>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</si>
  <si>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</si>
  <si>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</si>
  <si>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</si>
  <si>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</si>
  <si>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</si>
  <si>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</si>
  <si>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</si>
  <si>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</si>
  <si>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</si>
  <si>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</si>
  <si>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</si>
  <si>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</si>
  <si>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</si>
  <si>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</si>
  <si>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</si>
  <si>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</si>
  <si>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</si>
  <si>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</si>
  <si>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</si>
  <si>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</si>
  <si>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</si>
  <si>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</si>
  <si>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</si>
  <si>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</si>
  <si>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</si>
  <si>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</si>
  <si>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</si>
  <si>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</si>
  <si>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</si>
  <si>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</si>
  <si>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</si>
  <si>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</si>
  <si>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</si>
  <si>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</si>
  <si>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</si>
  <si>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</si>
  <si>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</si>
  <si>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</si>
  <si>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</si>
  <si>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</si>
  <si>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</si>
  <si>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</si>
  <si>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</si>
  <si>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</si>
  <si>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</si>
  <si>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</si>
  <si>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</si>
  <si>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</si>
  <si>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</si>
  <si>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</si>
  <si>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</si>
  <si>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</si>
  <si>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</si>
  <si>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</si>
  <si>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</si>
  <si>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</si>
  <si>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</si>
  <si>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</si>
  <si>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</si>
  <si>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</si>
  <si>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</si>
  <si>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</si>
  <si>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</si>
  <si>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</si>
  <si>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</si>
  <si>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</si>
  <si>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</si>
  <si>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</si>
  <si>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</si>
  <si>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</si>
  <si>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</si>
  <si>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</si>
  <si>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</si>
  <si>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</si>
  <si>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</si>
  <si>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</si>
  <si>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</si>
  <si>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</si>
  <si>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</si>
  <si>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</si>
  <si>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</si>
  <si>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</si>
  <si>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</si>
  <si>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</si>
  <si>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</si>
  <si>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</si>
  <si>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</si>
  <si>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</si>
  <si>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</si>
  <si>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</si>
  <si>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</si>
  <si>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</si>
  <si>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</si>
  <si>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</si>
  <si>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</si>
  <si>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</si>
  <si>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</si>
  <si>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</si>
  <si>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</si>
  <si>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</si>
  <si>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</si>
  <si>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</si>
  <si>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</si>
  <si>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</si>
  <si>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</si>
  <si>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</si>
  <si>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</si>
  <si>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</si>
  <si>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</si>
  <si>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</si>
  <si>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</si>
  <si>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</si>
  <si>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</si>
  <si>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</si>
  <si>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</si>
  <si>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</si>
  <si>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</si>
  <si>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</si>
  <si>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</si>
  <si>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</si>
  <si>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</si>
  <si>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</si>
  <si>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</si>
  <si>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</si>
  <si>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</si>
  <si>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</si>
  <si>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</si>
  <si>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</si>
  <si>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</si>
  <si>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</si>
  <si>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</si>
  <si>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</si>
  <si>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</si>
  <si>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</si>
  <si>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</si>
  <si>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</si>
  <si>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</si>
  <si>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</si>
  <si>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</si>
  <si>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</si>
  <si>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</si>
  <si>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</si>
  <si>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</si>
  <si>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</si>
  <si>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</si>
  <si>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</si>
  <si>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</si>
  <si>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</si>
  <si>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</si>
  <si>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</si>
  <si>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</si>
  <si>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</si>
  <si>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</si>
  <si>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</si>
  <si>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</si>
  <si>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</si>
  <si>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</si>
  <si>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</si>
  <si>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</si>
  <si>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</si>
  <si>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</si>
  <si>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</si>
  <si>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</si>
  <si>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</si>
  <si>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</si>
  <si>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</si>
  <si>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</si>
  <si>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</si>
  <si>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</si>
  <si>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</si>
  <si>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</si>
  <si>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</si>
  <si>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</si>
  <si>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</si>
  <si>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</si>
  <si>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</si>
  <si>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</si>
  <si>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</si>
  <si>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</si>
  <si>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</si>
  <si>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</si>
  <si>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</si>
  <si>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</si>
  <si>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</si>
  <si>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</si>
  <si>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</si>
  <si>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</si>
  <si>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</si>
  <si>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</si>
  <si>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</si>
  <si>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</si>
  <si>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</si>
  <si>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</si>
  <si>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</si>
  <si>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</si>
  <si>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</si>
  <si>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</si>
  <si>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</si>
  <si>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</si>
  <si>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</si>
  <si>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</si>
  <si>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</si>
  <si>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</si>
  <si>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</si>
  <si>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</si>
  <si>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</si>
  <si>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</si>
  <si>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</si>
  <si>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</si>
  <si>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</si>
  <si>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</si>
  <si>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</si>
  <si>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</si>
  <si>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</si>
  <si>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</si>
  <si>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</si>
  <si>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</si>
  <si>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</si>
  <si>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</si>
  <si>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</si>
  <si>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</si>
  <si>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</si>
  <si>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</si>
  <si>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</si>
  <si>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</si>
  <si>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</si>
  <si>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</si>
  <si>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</si>
  <si>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</si>
  <si>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</si>
  <si>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</si>
  <si>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</si>
  <si>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</si>
  <si>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</si>
  <si>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</si>
  <si>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</si>
  <si>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</si>
  <si>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</si>
  <si>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</si>
  <si>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</si>
  <si>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</si>
  <si>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</si>
  <si>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</si>
  <si>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</si>
  <si>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</si>
  <si>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</si>
  <si>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</si>
  <si>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</si>
  <si>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</si>
  <si>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</si>
  <si>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</si>
  <si>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</si>
  <si>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</si>
  <si>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</si>
  <si>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</si>
  <si>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</si>
  <si>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</si>
  <si>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</si>
  <si>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</si>
  <si>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</si>
  <si>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</si>
  <si>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</si>
  <si>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</si>
  <si>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</si>
  <si>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</si>
  <si>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</si>
  <si>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</si>
  <si>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</si>
  <si>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</si>
  <si>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</si>
  <si>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</si>
  <si>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</si>
  <si>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</si>
  <si>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</si>
  <si>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</si>
  <si>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</si>
  <si>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</si>
  <si>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</si>
  <si>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</si>
  <si>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</si>
  <si>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</si>
  <si>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</si>
  <si>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</si>
  <si>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</si>
  <si>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</si>
  <si>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</si>
  <si>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</si>
  <si>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</si>
  <si>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</si>
  <si>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</si>
  <si>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</si>
  <si>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</si>
  <si>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</si>
  <si>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</si>
  <si>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</si>
  <si>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</si>
  <si>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</si>
  <si>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</si>
  <si>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</si>
  <si>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</si>
  <si>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</si>
  <si>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</si>
  <si>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</si>
  <si>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</si>
  <si>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</si>
  <si>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</si>
  <si>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</si>
  <si>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</si>
  <si>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</si>
  <si>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</si>
  <si>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</si>
  <si>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</si>
  <si>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</si>
  <si>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</si>
  <si>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</si>
  <si>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</si>
  <si>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</si>
  <si>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</si>
  <si>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</si>
  <si>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</si>
  <si>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</si>
  <si>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</si>
  <si>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</si>
  <si>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</si>
  <si>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</si>
  <si>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</si>
  <si>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</si>
  <si>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</si>
  <si>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</si>
  <si>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</si>
  <si>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</si>
  <si>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</si>
  <si>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</si>
  <si>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</si>
  <si>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</si>
  <si>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</si>
  <si>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</si>
  <si>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</si>
  <si>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</si>
  <si>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</si>
  <si>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</si>
  <si>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</si>
  <si>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</si>
  <si>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</si>
  <si>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</si>
  <si>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</si>
  <si>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</si>
  <si>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</si>
  <si>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</si>
  <si>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</si>
  <si>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</si>
  <si>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</si>
  <si>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</si>
  <si>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</si>
  <si>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</si>
  <si>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</si>
  <si>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</si>
  <si>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</si>
  <si>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</si>
  <si>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</si>
  <si>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</si>
  <si>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</si>
  <si>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</si>
  <si>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</si>
  <si>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</si>
  <si>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</si>
  <si>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</si>
  <si>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</si>
  <si>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</si>
  <si>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</si>
  <si>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</si>
  <si>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</si>
  <si>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</si>
  <si>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</si>
  <si>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</si>
  <si>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</si>
  <si>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</si>
  <si>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</si>
  <si>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</si>
  <si>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</si>
  <si>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</si>
  <si>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</si>
  <si>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</si>
  <si>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</si>
  <si>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</si>
  <si>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</si>
  <si>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</si>
  <si>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</si>
  <si>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</si>
  <si>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</si>
  <si>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</si>
  <si>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</si>
  <si>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</si>
  <si>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</si>
  <si>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</si>
  <si>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</si>
  <si>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</si>
  <si>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</si>
  <si>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</si>
  <si>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</si>
  <si>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</si>
  <si>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</si>
  <si>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</si>
  <si>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</si>
  <si>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</si>
  <si>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</si>
  <si>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</si>
  <si>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</si>
  <si>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</si>
  <si>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</si>
  <si>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</si>
  <si>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</si>
  <si>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</si>
  <si>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</si>
  <si>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</si>
  <si>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</si>
  <si>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</si>
  <si>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</si>
  <si>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</si>
  <si>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</si>
  <si>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</si>
  <si>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</si>
  <si>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</si>
  <si>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</si>
  <si>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</si>
  <si>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</si>
  <si>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</si>
  <si>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</si>
  <si>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</si>
  <si>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</si>
  <si>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</si>
  <si>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</si>
  <si>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</si>
  <si>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</si>
  <si>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</si>
  <si>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</si>
  <si>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</si>
  <si>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</si>
  <si>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</si>
  <si>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</si>
  <si>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</si>
  <si>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</si>
  <si>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</si>
  <si>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</si>
  <si>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</si>
  <si>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</si>
  <si>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</si>
  <si>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</si>
  <si>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</si>
  <si>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</si>
  <si>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</si>
  <si>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</si>
  <si>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</si>
  <si>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</si>
  <si>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</si>
  <si>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</si>
  <si>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</si>
  <si>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</si>
  <si>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</si>
  <si>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</si>
  <si>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</si>
  <si>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</si>
  <si>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</si>
  <si>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</si>
  <si>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</si>
  <si>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</si>
  <si>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</si>
  <si>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</si>
  <si>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</si>
  <si>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</si>
  <si>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</si>
  <si>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</si>
  <si>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</si>
  <si>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</si>
  <si>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</si>
  <si>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</si>
  <si>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</si>
  <si>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</si>
  <si>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</si>
  <si>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</si>
  <si>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</si>
  <si>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</si>
  <si>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</si>
  <si>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</si>
  <si>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</si>
  <si>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</si>
  <si>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</si>
  <si>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</si>
  <si>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</si>
  <si>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</si>
  <si>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</si>
  <si>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</si>
  <si>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</si>
  <si>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</si>
  <si>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</si>
  <si>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</si>
  <si>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</si>
  <si>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</si>
  <si>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</si>
  <si>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</si>
  <si>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</si>
  <si>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</si>
  <si>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</si>
  <si>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</si>
  <si>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</si>
  <si>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</si>
  <si>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</si>
  <si>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</si>
  <si>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</si>
  <si>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</si>
  <si>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</si>
  <si>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</si>
  <si>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</si>
  <si>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</si>
  <si>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</si>
  <si>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</si>
  <si>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</si>
  <si>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</si>
  <si>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</si>
  <si>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</si>
  <si>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</si>
  <si>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</si>
  <si>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</si>
  <si>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</si>
  <si>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</si>
  <si>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</si>
  <si>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</si>
  <si>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</si>
  <si>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</si>
  <si>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</si>
  <si>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</si>
  <si>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</si>
  <si>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</si>
  <si>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</si>
  <si>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</si>
  <si>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</si>
  <si>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</si>
  <si>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</si>
  <si>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</si>
  <si>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</si>
  <si>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</si>
  <si>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</si>
  <si>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</si>
  <si>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</si>
  <si>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</si>
  <si>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</si>
  <si>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</si>
  <si>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</si>
  <si>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</si>
  <si>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</si>
  <si>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</si>
  <si>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</si>
  <si>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</si>
  <si>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</si>
  <si>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</si>
  <si>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</si>
  <si>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</si>
  <si>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</si>
  <si>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</si>
  <si>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</si>
  <si>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</si>
  <si>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</si>
  <si>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</si>
  <si>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</si>
  <si>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</si>
  <si>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</si>
  <si>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</si>
  <si>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</si>
  <si>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</si>
  <si>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</si>
  <si>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</si>
  <si>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</si>
  <si>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</si>
  <si>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</si>
  <si>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</si>
  <si>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</si>
  <si>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</si>
  <si>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</si>
  <si>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</si>
  <si>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</si>
  <si>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</si>
  <si>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</si>
  <si>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</si>
  <si>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</si>
  <si>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</si>
  <si>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</si>
  <si>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</si>
  <si>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</si>
  <si>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</si>
  <si>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</si>
  <si>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</si>
  <si>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</si>
  <si>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</si>
  <si>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</si>
  <si>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</si>
  <si>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</si>
  <si>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</si>
  <si>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</si>
  <si>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</si>
  <si>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</si>
  <si>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</si>
  <si>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</si>
  <si>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</si>
  <si>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</si>
  <si>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</si>
  <si>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</si>
  <si>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</si>
  <si>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</si>
  <si>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</si>
  <si>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</si>
  <si>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</si>
  <si>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</si>
  <si>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</si>
  <si>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</si>
  <si>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</si>
  <si>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</si>
  <si>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</si>
  <si>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</si>
  <si>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</si>
  <si>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</si>
  <si>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</si>
  <si>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</si>
  <si>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</si>
  <si>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</si>
  <si>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</si>
  <si>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</si>
  <si>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</si>
  <si>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</si>
  <si>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</si>
  <si>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</si>
  <si>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</si>
  <si>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</si>
  <si>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</si>
  <si>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</si>
  <si>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</si>
  <si>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</si>
  <si>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</si>
  <si>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</si>
  <si>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</si>
  <si>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</si>
  <si>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</si>
  <si>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</si>
  <si>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</si>
  <si>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</si>
  <si>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</si>
  <si>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</si>
  <si>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</si>
  <si>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</si>
  <si>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</si>
  <si>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</si>
  <si>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</si>
  <si>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</si>
  <si>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</si>
  <si>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</si>
  <si>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</si>
  <si>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</si>
  <si>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</si>
  <si>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</si>
  <si>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</si>
  <si>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</si>
  <si>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</si>
  <si>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</si>
  <si>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</si>
  <si>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</si>
  <si>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</si>
  <si>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</si>
  <si>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</si>
  <si>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</si>
  <si>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</si>
  <si>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</si>
  <si>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</si>
  <si>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</si>
  <si>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</si>
  <si>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</si>
  <si>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</si>
  <si>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</si>
  <si>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</si>
  <si>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</si>
  <si>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</si>
  <si>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</si>
  <si>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</si>
  <si>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</si>
  <si>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</si>
  <si>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</si>
  <si>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</si>
  <si>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</si>
  <si>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</si>
  <si>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</si>
  <si>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</si>
  <si>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</si>
  <si>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</si>
  <si>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</si>
  <si>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</si>
  <si>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</si>
  <si>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</si>
  <si>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</si>
  <si>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</si>
  <si>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</si>
  <si>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</si>
  <si>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</si>
  <si>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</si>
  <si>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</si>
  <si>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</si>
  <si>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</si>
  <si>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</si>
  <si>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</si>
  <si>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</si>
  <si>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</si>
  <si>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</si>
  <si>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</si>
  <si>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</si>
  <si>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</si>
  <si>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</si>
  <si>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</si>
  <si>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</si>
  <si>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</si>
  <si>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</si>
  <si>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</si>
  <si>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</si>
  <si>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</si>
  <si>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</si>
  <si>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</si>
  <si>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</si>
  <si>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</si>
  <si>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</si>
  <si>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</si>
  <si>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</si>
  <si>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</si>
  <si>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</si>
  <si>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</si>
  <si>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</si>
  <si>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</si>
  <si>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</si>
  <si>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</si>
  <si>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</si>
  <si>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</si>
  <si>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</si>
  <si>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</si>
  <si>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</si>
  <si>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</si>
  <si>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</si>
  <si>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</si>
  <si>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</si>
  <si>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</si>
  <si>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</si>
  <si>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</si>
  <si>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</si>
  <si>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</si>
  <si>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</si>
  <si>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</si>
  <si>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</si>
  <si>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</si>
  <si>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</si>
  <si>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</si>
  <si>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</si>
  <si>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</si>
  <si>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</si>
  <si>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</si>
  <si>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</si>
  <si>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</si>
  <si>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</si>
  <si>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</si>
  <si>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</si>
  <si>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</si>
  <si>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</si>
  <si>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</si>
  <si>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</si>
  <si>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</si>
  <si>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</si>
  <si>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</si>
  <si>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</si>
  <si>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</si>
  <si>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</si>
  <si>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</si>
  <si>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</si>
  <si>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</si>
  <si>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</si>
  <si>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</si>
  <si>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</si>
  <si>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</si>
  <si>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</si>
  <si>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</si>
  <si>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</si>
  <si>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</si>
  <si>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</si>
  <si>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</si>
  <si>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</si>
  <si>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</si>
  <si>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</si>
  <si>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</si>
  <si>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</si>
  <si>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</si>
  <si>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</si>
  <si>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</si>
  <si>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</si>
  <si>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</si>
  <si>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</si>
  <si>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</si>
  <si>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</si>
  <si>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</si>
  <si>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</si>
  <si>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</si>
  <si>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</si>
  <si>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</si>
  <si>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</si>
  <si>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</si>
  <si>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</si>
  <si>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</si>
  <si>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</si>
  <si>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</si>
  <si>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</si>
  <si>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</si>
  <si>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</si>
  <si>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</si>
  <si>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</si>
  <si>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</si>
  <si>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</si>
  <si>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</si>
  <si>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</si>
  <si>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</si>
  <si>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</si>
  <si>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</si>
  <si>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</si>
  <si>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</si>
  <si>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</si>
  <si>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</si>
  <si>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</si>
  <si>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</si>
  <si>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</si>
  <si>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</si>
  <si>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</si>
  <si>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</si>
  <si>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</si>
  <si>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</si>
  <si>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</si>
  <si>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</si>
  <si>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</si>
  <si>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</si>
  <si>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</si>
  <si>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</si>
  <si>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</si>
  <si>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</si>
  <si>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</si>
  <si>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</si>
  <si>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</si>
  <si>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</si>
  <si>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</si>
  <si>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</si>
  <si>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</si>
  <si>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</si>
  <si>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</si>
  <si>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</si>
  <si>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</si>
  <si>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</si>
  <si>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</si>
  <si>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</si>
  <si>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</si>
  <si>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</si>
  <si>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</si>
  <si>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</si>
  <si>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</si>
  <si>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</si>
  <si>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</si>
  <si>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</si>
  <si>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</si>
  <si>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</si>
  <si>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</si>
  <si>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</si>
  <si>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</si>
  <si>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</si>
  <si>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</si>
  <si>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</si>
  <si>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</si>
  <si>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</si>
  <si>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</si>
  <si>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</si>
  <si>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</si>
  <si>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</si>
  <si>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</si>
  <si>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</si>
  <si>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</si>
  <si>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</si>
  <si>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</si>
  <si>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</si>
  <si>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</si>
  <si>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</si>
  <si>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</si>
  <si>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</si>
  <si>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</si>
  <si>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</si>
  <si>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</si>
  <si>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</si>
  <si>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</si>
  <si>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</si>
  <si>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</si>
  <si>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</si>
  <si>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</si>
  <si>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</si>
  <si>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</si>
  <si>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</si>
  <si>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</si>
  <si>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</si>
  <si>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</si>
  <si>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</si>
  <si>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</si>
  <si>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</si>
  <si>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</si>
  <si>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</si>
  <si>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</si>
  <si>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</si>
  <si>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</si>
  <si>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</si>
  <si>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</si>
  <si>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</si>
  <si>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</si>
  <si>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</si>
  <si>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</si>
  <si>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</si>
  <si>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</si>
  <si>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</si>
  <si>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</si>
  <si>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</si>
  <si>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</si>
  <si>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</si>
  <si>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</si>
  <si>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</si>
  <si>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</si>
  <si>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</si>
  <si>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</si>
  <si>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</si>
  <si>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</si>
  <si>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</si>
  <si>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</si>
  <si>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</si>
  <si>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</si>
  <si>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</si>
  <si>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</si>
  <si>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</si>
  <si>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</si>
  <si>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</si>
  <si>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</si>
  <si>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</si>
  <si>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</si>
  <si>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</si>
  <si>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</si>
  <si>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</si>
  <si>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</si>
  <si>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</si>
  <si>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</si>
  <si>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</si>
  <si>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</si>
  <si>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</si>
  <si>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</si>
  <si>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</si>
  <si>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</si>
  <si>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</si>
  <si>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</si>
  <si>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</si>
  <si>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</si>
  <si>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</si>
  <si>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</si>
  <si>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</si>
  <si>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</si>
  <si>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</si>
  <si>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</si>
  <si>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</si>
  <si>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</si>
  <si>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</si>
  <si>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</si>
  <si>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</si>
  <si>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</si>
  <si>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</si>
  <si>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</si>
  <si>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</si>
  <si>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</si>
  <si>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</si>
  <si>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</si>
  <si>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</si>
  <si>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</si>
  <si>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</si>
  <si>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</si>
  <si>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</si>
  <si>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</si>
  <si>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</si>
  <si>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</si>
  <si>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</si>
  <si>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</si>
  <si>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</si>
  <si>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</si>
  <si>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</si>
  <si>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</si>
  <si>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</si>
  <si>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</si>
  <si>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</si>
  <si>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</si>
  <si>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</si>
  <si>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</si>
  <si>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</si>
  <si>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</si>
  <si>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</si>
  <si>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</si>
  <si>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</si>
  <si>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</si>
  <si>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</si>
  <si>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</si>
  <si>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</si>
  <si>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</si>
  <si>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</si>
  <si>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</si>
  <si>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</si>
  <si>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</si>
  <si>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</si>
  <si>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</si>
  <si>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</si>
  <si>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</si>
  <si>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</si>
  <si>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</si>
  <si>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</si>
  <si>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</si>
  <si>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</si>
  <si>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</si>
  <si>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</si>
  <si>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</si>
  <si>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</si>
  <si>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</si>
  <si>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</si>
  <si>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</si>
  <si>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</si>
  <si>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</si>
  <si>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</si>
  <si>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</si>
  <si>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</si>
  <si>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</si>
  <si>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</si>
  <si>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</si>
  <si>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</si>
  <si>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</si>
  <si>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</si>
  <si>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</si>
  <si>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</si>
  <si>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</si>
  <si>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</si>
  <si>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</si>
  <si>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</si>
  <si>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</si>
  <si>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</si>
  <si>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</si>
  <si>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</si>
  <si>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</si>
  <si>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</si>
  <si>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</si>
  <si>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</si>
  <si>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</si>
  <si>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</si>
  <si>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</si>
  <si>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</si>
  <si>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</si>
  <si>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</si>
  <si>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</si>
  <si>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</si>
  <si>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</si>
  <si>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</si>
  <si>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</si>
  <si>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</si>
  <si>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</si>
  <si>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</si>
  <si>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</si>
  <si>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</si>
  <si>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</si>
  <si>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</si>
  <si>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</si>
  <si>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</si>
  <si>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</si>
  <si>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</si>
  <si>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</si>
  <si>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</si>
  <si>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</si>
  <si>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</si>
  <si>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</si>
  <si>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</si>
  <si>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</si>
  <si>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</si>
  <si>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</si>
  <si>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</si>
  <si>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</si>
  <si>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</si>
  <si>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</si>
  <si>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</si>
  <si>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</si>
  <si>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</si>
  <si>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</si>
  <si>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</si>
  <si>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</si>
  <si>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</si>
  <si>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</si>
  <si>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</si>
  <si>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</si>
  <si>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</si>
  <si>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</si>
  <si>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</si>
  <si>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</si>
  <si>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</si>
  <si>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</si>
  <si>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</si>
  <si>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</si>
  <si>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</si>
  <si>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</si>
  <si>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</si>
  <si>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</si>
  <si>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</si>
  <si>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</si>
  <si>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</si>
  <si>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</si>
  <si>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</si>
  <si>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</si>
  <si>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</si>
  <si>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</si>
  <si>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</si>
  <si>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</si>
  <si>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</si>
  <si>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</si>
  <si>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</si>
  <si>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</si>
  <si>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</si>
  <si>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</si>
  <si>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</si>
  <si>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</si>
  <si>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</si>
  <si>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</si>
  <si>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</si>
  <si>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</si>
  <si>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</si>
  <si>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</si>
  <si>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</si>
  <si>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</si>
  <si>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</si>
  <si>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</si>
  <si>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</si>
  <si>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</si>
  <si>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</si>
  <si>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</si>
  <si>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</si>
  <si>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</si>
  <si>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</si>
  <si>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</si>
  <si>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</si>
  <si>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</si>
  <si>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</si>
  <si>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</si>
  <si>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</si>
  <si>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</si>
  <si>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</si>
  <si>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</si>
  <si>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</si>
  <si>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</si>
  <si>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</si>
  <si>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</si>
  <si>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</si>
  <si>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</si>
  <si>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</si>
  <si>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</si>
  <si>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</si>
  <si>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</si>
  <si>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</si>
  <si>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</si>
  <si>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</si>
  <si>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</si>
  <si>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</si>
  <si>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</si>
  <si>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</si>
  <si>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</si>
  <si>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</si>
  <si>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</si>
  <si>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</si>
  <si>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</si>
  <si>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</si>
  <si>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</si>
  <si>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</si>
  <si>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</si>
  <si>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</si>
  <si>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</si>
  <si>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</si>
  <si>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</si>
  <si>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</si>
  <si>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</si>
  <si>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</si>
  <si>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</si>
  <si>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</si>
  <si>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</si>
  <si>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</si>
  <si>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</si>
  <si>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</si>
  <si>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</si>
  <si>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</si>
  <si>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</si>
  <si>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</si>
  <si>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</si>
  <si>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</si>
  <si>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</si>
  <si>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</si>
  <si>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</si>
  <si>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</si>
  <si>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</si>
  <si>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</si>
  <si>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</si>
  <si>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</si>
  <si>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</si>
  <si>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</si>
  <si>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</si>
  <si>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</si>
  <si>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</si>
  <si>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</si>
  <si>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</si>
  <si>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</si>
  <si>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</si>
  <si>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</si>
  <si>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</si>
  <si>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</si>
  <si>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</si>
  <si>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</si>
  <si>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</si>
  <si>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</si>
  <si>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</si>
  <si>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</si>
  <si>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</si>
  <si>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</si>
  <si>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</si>
  <si>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</si>
  <si>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</si>
  <si>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</si>
  <si>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</si>
  <si>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</si>
  <si>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</si>
  <si>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</si>
  <si>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</si>
  <si>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</si>
  <si>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</si>
  <si>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</si>
  <si>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</si>
  <si>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</si>
  <si>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</si>
  <si>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</si>
  <si>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</si>
  <si>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</si>
  <si>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</si>
  <si>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</si>
  <si>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</si>
  <si>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</si>
  <si>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</si>
  <si>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</si>
  <si>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</si>
  <si>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</si>
  <si>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</si>
  <si>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</si>
  <si>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</si>
  <si>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</si>
  <si>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</si>
  <si>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</si>
  <si>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</si>
  <si>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</si>
  <si>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</si>
  <si>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</si>
  <si>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</si>
  <si>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</si>
  <si>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</si>
  <si>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</si>
  <si>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</si>
  <si>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</si>
  <si>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</si>
  <si>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</si>
  <si>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</si>
  <si>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</si>
  <si>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</si>
  <si>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</si>
  <si>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</si>
  <si>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</si>
  <si>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</si>
  <si>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</si>
  <si>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</si>
  <si>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</si>
  <si>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</si>
  <si>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</si>
  <si>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</si>
  <si>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</si>
  <si>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</si>
  <si>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</si>
  <si>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</si>
  <si>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</si>
  <si>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</si>
  <si>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</si>
  <si>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</si>
  <si>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</si>
  <si>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</si>
  <si>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</si>
  <si>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</si>
  <si>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</si>
  <si>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</si>
  <si>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</si>
  <si>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</si>
  <si>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</si>
  <si>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</si>
  <si>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</si>
  <si>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</si>
  <si>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</si>
  <si>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</si>
  <si>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</si>
  <si>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</si>
  <si>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</si>
  <si>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</si>
  <si>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</si>
  <si>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</si>
  <si>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</si>
  <si>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</si>
  <si>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</si>
  <si>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</si>
  <si>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</si>
  <si>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</si>
  <si>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</si>
  <si>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</si>
  <si>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</si>
  <si>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</si>
  <si>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</si>
  <si>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</si>
  <si>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</si>
  <si>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</si>
  <si>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</si>
  <si>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</si>
  <si>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</si>
  <si>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</si>
  <si>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</si>
  <si>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</si>
  <si>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</si>
  <si>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</si>
  <si>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</si>
  <si>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</si>
  <si>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</si>
  <si>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</si>
  <si>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</si>
  <si>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</si>
  <si>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</si>
  <si>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</si>
  <si>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</si>
  <si>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</si>
  <si>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</si>
  <si>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</si>
  <si>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</si>
  <si>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</si>
  <si>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</si>
  <si>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</si>
  <si>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</si>
  <si>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</si>
  <si>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</si>
  <si>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</si>
  <si>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</si>
  <si>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</si>
  <si>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</si>
  <si>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</si>
  <si>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</si>
  <si>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</si>
  <si>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</si>
  <si>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</si>
  <si>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</si>
  <si>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</si>
  <si>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</si>
  <si>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</si>
  <si>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</si>
  <si>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</si>
  <si>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</si>
  <si>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</si>
  <si>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</si>
  <si>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</si>
  <si>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</si>
  <si>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</si>
  <si>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</si>
  <si>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</si>
  <si>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</si>
  <si>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</si>
  <si>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</si>
  <si>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</si>
  <si>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</si>
  <si>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</si>
  <si>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</si>
  <si>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</si>
  <si>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</si>
  <si>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</si>
  <si>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</si>
  <si>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</si>
  <si>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</si>
  <si>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</si>
  <si>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</si>
  <si>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</si>
  <si>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</si>
  <si>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</si>
  <si>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</si>
  <si>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</si>
  <si>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</si>
  <si>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</si>
  <si>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</si>
  <si>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</si>
  <si>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</si>
  <si>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</si>
  <si>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</si>
  <si>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</si>
  <si>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</si>
  <si>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</si>
  <si>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</si>
  <si>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</si>
  <si>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</si>
  <si>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</si>
  <si>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</si>
  <si>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</si>
  <si>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</si>
  <si>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</si>
  <si>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</si>
  <si>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</si>
  <si>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</si>
  <si>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</si>
  <si>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</si>
  <si>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</si>
  <si>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</si>
  <si>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</si>
  <si>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</si>
  <si>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</si>
  <si>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</si>
  <si>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</si>
  <si>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</si>
  <si>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</si>
  <si>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</si>
  <si>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</si>
  <si>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</si>
  <si>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</si>
  <si>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</si>
  <si>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</si>
  <si>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</si>
  <si>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</si>
  <si>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</si>
  <si>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</si>
  <si>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</si>
  <si>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</si>
  <si>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</si>
  <si>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</si>
  <si>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</si>
  <si>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</si>
  <si>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</si>
  <si>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</si>
  <si>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</si>
  <si>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</si>
  <si>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</si>
  <si>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</si>
  <si>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</si>
  <si>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</si>
  <si>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</si>
  <si>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</si>
  <si>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</si>
  <si>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</si>
  <si>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</si>
  <si>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</si>
  <si>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</si>
  <si>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</si>
  <si>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</si>
  <si>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</si>
  <si>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</si>
  <si>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</si>
  <si>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</si>
  <si>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</si>
  <si>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</si>
  <si>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</si>
  <si>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</si>
  <si>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</si>
  <si>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</si>
  <si>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</si>
  <si>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</si>
  <si>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</si>
  <si>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</si>
  <si>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</si>
  <si>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</si>
  <si>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</si>
  <si>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</si>
  <si>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</si>
  <si>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</si>
  <si>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</si>
  <si>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</si>
  <si>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</si>
  <si>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</si>
  <si>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</si>
  <si>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</si>
  <si>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</si>
  <si>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</si>
  <si>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</si>
  <si>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</si>
  <si>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</si>
  <si>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</si>
  <si>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</si>
  <si>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</si>
  <si>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</si>
  <si>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</si>
  <si>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</si>
  <si>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</si>
  <si>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</si>
  <si>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</si>
  <si>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</si>
  <si>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</si>
  <si>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</si>
  <si>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</si>
  <si>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</si>
  <si>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</si>
  <si>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</si>
  <si>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</si>
  <si>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</si>
  <si>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</si>
  <si>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</si>
  <si>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</si>
  <si>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</si>
  <si>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</si>
  <si>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</si>
  <si>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</si>
  <si>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</si>
  <si>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</si>
  <si>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</si>
  <si>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</si>
  <si>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</si>
  <si>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</si>
  <si>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</si>
  <si>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</si>
  <si>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</si>
  <si>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</si>
  <si>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</si>
  <si>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</si>
  <si>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</si>
  <si>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</si>
  <si>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</si>
  <si>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</si>
  <si>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</si>
  <si>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</si>
  <si>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</si>
  <si>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</si>
  <si>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</si>
  <si>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</si>
  <si>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</si>
  <si>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</si>
  <si>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</si>
  <si>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</si>
  <si>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</si>
  <si>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</si>
  <si>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</si>
  <si>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</si>
  <si>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</si>
  <si>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</si>
  <si>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</si>
  <si>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</si>
  <si>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</si>
  <si>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</si>
  <si>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</si>
  <si>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</si>
  <si>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</si>
  <si>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</si>
  <si>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</si>
  <si>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</si>
  <si>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</si>
  <si>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</si>
  <si>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</si>
  <si>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</si>
  <si>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</si>
  <si>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</si>
  <si>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</si>
  <si>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</si>
  <si>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</si>
  <si>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</si>
  <si>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</si>
  <si>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</si>
  <si>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</si>
  <si>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</si>
  <si>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</si>
  <si>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</si>
  <si>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</si>
  <si>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</si>
  <si>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</si>
  <si>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</si>
  <si>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</si>
  <si>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</si>
  <si>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</si>
  <si>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</si>
  <si>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</si>
  <si>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</si>
  <si>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</si>
  <si>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</si>
  <si>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</si>
  <si>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</si>
  <si>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</si>
  <si>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</si>
  <si>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</si>
  <si>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</si>
  <si>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</si>
  <si>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</si>
  <si>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</si>
  <si>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</si>
  <si>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</si>
  <si>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</si>
  <si>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</si>
  <si>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</si>
  <si>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</si>
  <si>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</si>
  <si>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</si>
  <si>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</si>
  <si>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</si>
  <si>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</si>
  <si>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</si>
  <si>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</si>
  <si>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</si>
  <si>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</si>
  <si>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</si>
  <si>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</si>
  <si>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</si>
  <si>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</si>
  <si>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</si>
  <si>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</si>
  <si>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</si>
  <si>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</si>
  <si>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</si>
  <si>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</si>
  <si>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</si>
  <si>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</si>
  <si>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</si>
  <si>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</si>
  <si>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</si>
  <si>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</si>
  <si>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</si>
  <si>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</si>
  <si>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</si>
  <si>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</si>
  <si>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</si>
  <si>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</si>
  <si>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</si>
  <si>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</si>
  <si>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</si>
  <si>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</si>
  <si>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</si>
  <si>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</si>
  <si>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</si>
  <si>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</si>
  <si>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</si>
  <si>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</si>
  <si>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</si>
  <si>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</si>
  <si>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</si>
  <si>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</si>
  <si>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</si>
  <si>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</si>
  <si>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</si>
  <si>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</si>
  <si>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</si>
  <si>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</si>
  <si>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</si>
  <si>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</si>
  <si>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</si>
  <si>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</si>
  <si>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</si>
  <si>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</si>
  <si>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</si>
  <si>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</si>
  <si>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</si>
  <si>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</si>
  <si>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</si>
  <si>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</si>
  <si>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</si>
  <si>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</si>
  <si>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</si>
  <si>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</si>
  <si>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</si>
  <si>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</si>
  <si>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</si>
  <si>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</si>
  <si>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</si>
  <si>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</si>
  <si>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</si>
  <si>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</si>
  <si>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</si>
  <si>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</si>
  <si>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</si>
  <si>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</si>
  <si>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</si>
  <si>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</si>
  <si>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</si>
  <si>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</si>
  <si>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</si>
  <si>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</si>
  <si>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</si>
  <si>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</si>
  <si>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</si>
  <si>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</si>
  <si>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</si>
  <si>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</si>
  <si>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</si>
  <si>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</si>
  <si>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</si>
  <si>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</si>
  <si>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</si>
  <si>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</si>
  <si>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</si>
  <si>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</si>
  <si>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</si>
  <si>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</si>
  <si>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</si>
  <si>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</si>
  <si>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</si>
  <si>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</si>
  <si>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</si>
  <si>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</si>
  <si>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</si>
  <si>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</si>
  <si>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</si>
  <si>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</si>
  <si>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</si>
  <si>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</si>
  <si>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</si>
  <si>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</si>
  <si>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</si>
  <si>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</si>
  <si>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</si>
  <si>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</si>
  <si>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</si>
  <si>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</si>
  <si>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</si>
  <si>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</si>
  <si>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</si>
  <si>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</si>
  <si>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</si>
  <si>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</si>
  <si>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</si>
  <si>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</si>
  <si>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</si>
  <si>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</si>
  <si>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</si>
  <si>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</si>
  <si>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</si>
  <si>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</si>
  <si>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</si>
  <si>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</si>
  <si>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</si>
  <si>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</si>
  <si>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</si>
  <si>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</si>
  <si>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</si>
  <si>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</si>
  <si>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</si>
  <si>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</si>
  <si>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</si>
  <si>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</si>
  <si>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</si>
  <si>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</si>
  <si>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</si>
  <si>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</si>
  <si>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</si>
  <si>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</si>
  <si>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</si>
  <si>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</si>
  <si>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</si>
  <si>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</si>
  <si>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</si>
  <si>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</si>
  <si>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</si>
  <si>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</si>
  <si>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</si>
  <si>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</si>
  <si>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</si>
  <si>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</si>
  <si>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</si>
  <si>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</si>
  <si>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</si>
  <si>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</si>
  <si>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</si>
  <si>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</si>
  <si>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</si>
  <si>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</si>
  <si>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</si>
  <si>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</si>
  <si>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</si>
  <si>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</si>
  <si>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</si>
  <si>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</si>
  <si>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</si>
  <si>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</si>
  <si>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</si>
  <si>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</si>
  <si>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</si>
  <si>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</si>
  <si>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</si>
  <si>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</si>
  <si>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</si>
  <si>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</si>
  <si>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</si>
  <si>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</si>
  <si>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</si>
  <si>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</si>
  <si>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</si>
  <si>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</si>
  <si>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</si>
  <si>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</si>
  <si>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</si>
  <si>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</si>
  <si>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</si>
  <si>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</si>
  <si>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</si>
  <si>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</si>
  <si>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</si>
  <si>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</si>
  <si>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</si>
  <si>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</si>
  <si>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</si>
  <si>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</si>
  <si>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</si>
  <si>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</si>
  <si>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</si>
  <si>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</si>
  <si>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</si>
  <si>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</si>
  <si>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</si>
  <si>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</si>
  <si>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</si>
  <si>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</si>
  <si>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</si>
  <si>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</si>
  <si>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</si>
  <si>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</si>
  <si>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</si>
  <si>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</si>
  <si>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</si>
  <si>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</si>
  <si>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</si>
  <si>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</si>
  <si>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</si>
  <si>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</si>
  <si>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</si>
  <si>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</si>
  <si>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</si>
  <si>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</si>
  <si>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</si>
  <si>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</si>
  <si>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</si>
  <si>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</si>
  <si>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</si>
  <si>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</si>
  <si>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</si>
  <si>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</si>
  <si>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</si>
  <si>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</si>
  <si>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</si>
  <si>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</si>
  <si>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</si>
  <si>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</si>
  <si>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</si>
  <si>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</si>
  <si>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</si>
  <si>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</si>
  <si>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</si>
  <si>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</si>
  <si>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</si>
  <si>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</si>
  <si>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</si>
  <si>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</si>
  <si>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</si>
  <si>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</si>
  <si>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</si>
  <si>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</si>
  <si>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</si>
  <si>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</si>
  <si>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</si>
  <si>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</si>
  <si>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</si>
  <si>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</si>
  <si>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</si>
  <si>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</si>
  <si>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</si>
  <si>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</si>
  <si>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</si>
  <si>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</si>
  <si>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</si>
  <si>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</si>
  <si>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</si>
  <si>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</si>
  <si>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</si>
  <si>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</si>
  <si>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</si>
  <si>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</si>
  <si>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</si>
  <si>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</si>
  <si>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</si>
  <si>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</si>
  <si>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</si>
  <si>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</si>
  <si>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</si>
  <si>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</si>
  <si>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</si>
  <si>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</si>
  <si>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</si>
  <si>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</si>
  <si>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</si>
  <si>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</si>
  <si>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</si>
  <si>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</si>
  <si>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</si>
  <si>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</si>
  <si>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</si>
  <si>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</si>
  <si>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</si>
  <si>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</si>
  <si>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</si>
  <si>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</si>
  <si>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</si>
  <si>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</si>
  <si>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</si>
  <si>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</si>
  <si>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</si>
  <si>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</si>
  <si>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</si>
  <si>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</si>
  <si>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</si>
  <si>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</si>
  <si>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</si>
  <si>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</si>
  <si>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</si>
  <si>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</si>
  <si>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</si>
  <si>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</si>
  <si>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</si>
  <si>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</si>
  <si>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</si>
  <si>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</si>
  <si>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</si>
  <si>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</si>
  <si>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</si>
  <si>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</si>
  <si>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</si>
  <si>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</si>
  <si>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</si>
  <si>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</si>
  <si>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</si>
  <si>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</si>
  <si>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</si>
  <si>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</si>
  <si>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</si>
  <si>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</si>
  <si>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</si>
  <si>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</si>
  <si>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</si>
  <si>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</si>
  <si>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</si>
  <si>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</si>
  <si>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</si>
  <si>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</si>
  <si>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</si>
  <si>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</si>
  <si>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</si>
  <si>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</si>
  <si>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</si>
  <si>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</si>
  <si>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</si>
  <si>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</si>
  <si>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</si>
  <si>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</si>
  <si>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</si>
  <si>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</si>
  <si>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</si>
  <si>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</si>
  <si>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</si>
  <si>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</si>
  <si>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</si>
  <si>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</si>
  <si>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</si>
  <si>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</si>
  <si>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</si>
  <si>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</si>
  <si>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</si>
  <si>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</si>
  <si>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</si>
  <si>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</si>
  <si>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</si>
  <si>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</si>
  <si>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</si>
  <si>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</si>
  <si>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</si>
  <si>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</si>
  <si>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</si>
  <si>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</si>
  <si>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</si>
  <si>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</si>
  <si>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</si>
  <si>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</si>
  <si>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</si>
  <si>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</si>
  <si>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</si>
  <si>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</si>
  <si>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</si>
  <si>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</si>
  <si>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</si>
  <si>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</si>
  <si>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</si>
  <si>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</si>
  <si>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</si>
  <si>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</si>
  <si>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</si>
  <si>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</si>
  <si>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</si>
  <si>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</si>
  <si>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</si>
  <si>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</si>
  <si>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</si>
  <si>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</si>
  <si>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</si>
  <si>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</si>
  <si>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</si>
  <si>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</si>
  <si>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</si>
  <si>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</si>
  <si>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</si>
  <si>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</si>
  <si>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</si>
  <si>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</si>
  <si>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</si>
  <si>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</si>
  <si>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</si>
  <si>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</si>
  <si>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</si>
  <si>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</si>
  <si>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</si>
  <si>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</si>
  <si>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</si>
  <si>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</si>
  <si>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</si>
  <si>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</si>
  <si>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</si>
  <si>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</si>
  <si>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</si>
  <si>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</si>
  <si>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</si>
  <si>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</si>
  <si>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</si>
  <si>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</si>
  <si>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</si>
  <si>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</si>
  <si>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</si>
  <si>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</si>
  <si>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</si>
  <si>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</si>
  <si>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</si>
  <si>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</si>
  <si>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</si>
  <si>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</si>
  <si>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</si>
  <si>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</si>
  <si>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</si>
  <si>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</si>
  <si>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</si>
  <si>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</si>
  <si>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</si>
  <si>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</si>
  <si>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</si>
  <si>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</si>
  <si>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</si>
  <si>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</si>
  <si>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</si>
  <si>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</si>
  <si>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</si>
  <si>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</si>
  <si>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</si>
  <si>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</si>
  <si>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</si>
  <si>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</si>
  <si>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</si>
  <si>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</si>
  <si>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</si>
  <si>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</si>
  <si>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</si>
  <si>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</si>
  <si>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</si>
  <si>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</si>
  <si>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</si>
  <si>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</si>
  <si>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</si>
  <si>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</si>
  <si>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</si>
  <si>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</si>
  <si>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</si>
  <si>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</si>
  <si>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</si>
  <si>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</si>
  <si>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</si>
  <si>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</si>
  <si>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</si>
  <si>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</si>
  <si>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</si>
  <si>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</si>
  <si>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</si>
  <si>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</si>
  <si>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</si>
  <si>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</si>
  <si>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</si>
  <si>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</si>
  <si>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</si>
  <si>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</si>
  <si>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</si>
  <si>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</si>
  <si>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</si>
  <si>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</si>
  <si>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</si>
  <si>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</si>
  <si>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</si>
  <si>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</si>
  <si>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</si>
  <si>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</si>
  <si>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</si>
  <si>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</si>
  <si>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</si>
  <si>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</si>
  <si>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</si>
  <si>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</si>
  <si>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</si>
  <si>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</si>
  <si>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</si>
  <si>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</si>
  <si>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</si>
  <si>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</si>
  <si>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</si>
  <si>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</si>
  <si>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</si>
  <si>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</si>
  <si>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</si>
  <si>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</si>
  <si>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</si>
  <si>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</si>
  <si>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</si>
  <si>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</si>
  <si>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</si>
  <si>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</si>
  <si>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</si>
  <si>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</si>
  <si>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</si>
  <si>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</si>
  <si>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</si>
  <si>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</si>
  <si>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</si>
  <si>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</si>
  <si>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</si>
  <si>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</si>
  <si>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</si>
  <si>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</si>
  <si>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</si>
  <si>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</si>
  <si>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</si>
  <si>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</si>
  <si>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</si>
  <si>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</si>
  <si>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</si>
  <si>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</si>
  <si>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</si>
  <si>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</si>
  <si>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</si>
  <si>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</si>
  <si>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</si>
  <si>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</si>
  <si>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</si>
  <si>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</si>
  <si>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</si>
  <si>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</si>
  <si>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</si>
  <si>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</si>
  <si>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</si>
  <si>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</si>
  <si>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</si>
  <si>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</si>
  <si>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</si>
  <si>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</si>
  <si>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</si>
  <si>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</si>
  <si>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</si>
  <si>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</si>
  <si>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</si>
  <si>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</si>
  <si>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</si>
  <si>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</si>
  <si>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</si>
  <si>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</si>
  <si>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</si>
  <si>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</si>
  <si>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</si>
  <si>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</si>
  <si>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</si>
  <si>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</si>
  <si>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</si>
  <si>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</si>
  <si>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</si>
  <si>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</si>
  <si>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</si>
  <si>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</si>
  <si>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</si>
  <si>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</si>
  <si>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</si>
  <si>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</si>
  <si>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</si>
  <si>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</si>
  <si>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</si>
  <si>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</si>
  <si>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</si>
  <si>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</si>
  <si>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</si>
  <si>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</si>
  <si>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</si>
  <si>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</si>
  <si>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</si>
  <si>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</si>
  <si>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</si>
  <si>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</si>
  <si>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</si>
  <si>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</si>
  <si>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</si>
  <si>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</si>
  <si>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</si>
  <si>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</si>
  <si>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</si>
  <si>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</si>
  <si>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</si>
  <si>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</si>
  <si>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</si>
  <si>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</si>
  <si>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</si>
  <si>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</si>
  <si>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</si>
  <si>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</si>
  <si>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</si>
  <si>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</si>
  <si>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</si>
  <si>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</si>
  <si>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</si>
  <si>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</si>
  <si>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</si>
  <si>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</si>
  <si>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</si>
  <si>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</si>
  <si>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</si>
  <si>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</si>
  <si>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</si>
  <si>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</si>
  <si>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</si>
  <si>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</si>
  <si>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</si>
  <si>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</si>
  <si>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</si>
  <si>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</si>
  <si>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</si>
  <si>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</si>
  <si>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</si>
  <si>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</si>
  <si>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</si>
  <si>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</si>
  <si>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</si>
  <si>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</si>
  <si>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</si>
  <si>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</si>
  <si>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</si>
  <si>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</si>
  <si>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</si>
  <si>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</si>
  <si>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</si>
  <si>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</si>
  <si>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</si>
  <si>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</si>
  <si>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</si>
  <si>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</si>
  <si>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</si>
  <si>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</si>
  <si>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</si>
  <si>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</si>
  <si>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</si>
  <si>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</si>
  <si>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</si>
  <si>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</si>
  <si>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</si>
  <si>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</si>
  <si>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</si>
  <si>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</si>
  <si>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</si>
  <si>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</si>
  <si>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</si>
  <si>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</si>
  <si>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</si>
  <si>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</si>
  <si>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</si>
  <si>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</si>
  <si>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</si>
  <si>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</si>
  <si>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</si>
  <si>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</si>
  <si>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</si>
  <si>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</si>
  <si>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</si>
  <si>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</si>
  <si>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</si>
  <si>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</si>
  <si>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</si>
  <si>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</si>
  <si>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</si>
  <si>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</si>
  <si>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</si>
  <si>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</si>
  <si>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</si>
  <si>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</si>
  <si>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</si>
  <si>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</si>
  <si>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</si>
  <si>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</si>
  <si>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</si>
  <si>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</si>
  <si>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</si>
  <si>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</si>
  <si>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</si>
  <si>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</si>
  <si>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</si>
  <si>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</si>
  <si>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</si>
  <si>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</si>
  <si>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</si>
  <si>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</si>
  <si>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</si>
  <si>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</si>
  <si>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</si>
  <si>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</si>
  <si>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</si>
  <si>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</si>
  <si>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</si>
  <si>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</si>
  <si>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</si>
  <si>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</si>
  <si>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</si>
  <si>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</si>
  <si>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</si>
  <si>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</si>
  <si>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</si>
  <si>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</si>
  <si>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</si>
  <si>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</si>
  <si>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</si>
  <si>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</si>
  <si>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</si>
  <si>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</si>
  <si>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</si>
  <si>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</si>
  <si>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</si>
  <si>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</si>
  <si>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</si>
  <si>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</si>
  <si>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</si>
  <si>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</si>
  <si>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</si>
  <si>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</si>
  <si>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</si>
  <si>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</si>
  <si>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</si>
  <si>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</si>
  <si>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</si>
  <si>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</si>
  <si>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</si>
  <si>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</si>
  <si>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</si>
  <si>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</si>
  <si>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</si>
  <si>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</si>
  <si>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</si>
  <si>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</si>
  <si>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</si>
  <si>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</si>
  <si>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</si>
  <si>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</si>
  <si>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</si>
  <si>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</si>
  <si>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</si>
  <si>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</si>
  <si>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</si>
  <si>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</si>
  <si>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</si>
  <si>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</si>
  <si>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</si>
  <si>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</si>
  <si>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</si>
  <si>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</si>
  <si>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</si>
  <si>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</si>
  <si>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</si>
  <si>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</si>
  <si>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</si>
  <si>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</si>
  <si>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</si>
  <si>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</si>
  <si>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</si>
  <si>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</si>
  <si>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</si>
  <si>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</si>
  <si>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</si>
  <si>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</si>
  <si>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</si>
  <si>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</si>
  <si>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</si>
  <si>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</si>
  <si>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</si>
  <si>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</si>
  <si>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</si>
  <si>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</si>
  <si>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</si>
  <si>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</si>
  <si>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</si>
  <si>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</si>
  <si>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</si>
  <si>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</si>
  <si>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</si>
  <si>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</si>
  <si>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</si>
  <si>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</si>
  <si>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</si>
  <si>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</si>
  <si>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</si>
  <si>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</si>
  <si>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</si>
  <si>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</si>
  <si>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</si>
  <si>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</si>
  <si>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</si>
  <si>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</si>
  <si>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</si>
  <si>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</si>
  <si>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</si>
  <si>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</si>
  <si>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</si>
  <si>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</si>
  <si>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</si>
  <si>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</si>
  <si>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</si>
  <si>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</si>
  <si>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</si>
  <si>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</si>
  <si>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</si>
  <si>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</si>
  <si>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</si>
  <si>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</si>
  <si>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</si>
  <si>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</si>
  <si>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</si>
  <si>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</si>
  <si>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</si>
  <si>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</si>
  <si>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</si>
  <si>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</si>
  <si>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</si>
  <si>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</si>
  <si>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</si>
  <si>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</si>
  <si>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</si>
  <si>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</si>
  <si>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</si>
  <si>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</si>
  <si>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</si>
  <si>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</si>
  <si>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</si>
  <si>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</si>
  <si>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</si>
  <si>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</si>
  <si>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</si>
  <si>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</si>
  <si>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</si>
  <si>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</si>
  <si>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</si>
  <si>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</si>
  <si>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</si>
  <si>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</si>
  <si>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</si>
  <si>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</si>
  <si>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</si>
  <si>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</si>
  <si>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</si>
  <si>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</si>
  <si>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</si>
  <si>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</si>
  <si>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</si>
  <si>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</si>
  <si>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</si>
  <si>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</si>
  <si>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</si>
  <si>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</si>
  <si>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</si>
  <si>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</si>
  <si>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</si>
  <si>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</si>
  <si>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</si>
  <si>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</si>
  <si>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</si>
  <si>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</si>
  <si>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</si>
  <si>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</si>
  <si>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</si>
  <si>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</si>
  <si>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</si>
  <si>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</si>
  <si>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</si>
  <si>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</si>
  <si>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</si>
  <si>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</si>
  <si>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</si>
  <si>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</si>
  <si>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</si>
  <si>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</si>
  <si>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</si>
  <si>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</si>
  <si>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</si>
  <si>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</si>
  <si>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</si>
  <si>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</si>
  <si>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</si>
  <si>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</si>
  <si>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</si>
  <si>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</si>
  <si>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</si>
  <si>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</si>
  <si>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</si>
  <si>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</si>
  <si>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</si>
  <si>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</si>
  <si>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</si>
  <si>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</si>
  <si>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</si>
  <si>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</si>
  <si>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</si>
  <si>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</si>
  <si>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</si>
  <si>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</si>
  <si>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</si>
  <si>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</si>
  <si>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</si>
  <si>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</si>
  <si>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</si>
  <si>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</si>
  <si>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</si>
  <si>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</si>
  <si>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</si>
  <si>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</si>
  <si>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</si>
  <si>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</si>
  <si>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</si>
  <si>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</si>
  <si>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</si>
  <si>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</si>
  <si>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</si>
  <si>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</si>
  <si>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</si>
  <si>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</si>
  <si>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</si>
  <si>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</si>
  <si>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</si>
  <si>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</si>
  <si>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</si>
  <si>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</si>
  <si>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</si>
  <si>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</si>
  <si>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</si>
  <si>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</si>
  <si>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</si>
  <si>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</si>
  <si>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</si>
  <si>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</si>
  <si>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</si>
  <si>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</si>
  <si>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</si>
  <si>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</si>
  <si>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</si>
  <si>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</si>
  <si>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</si>
  <si>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</si>
  <si>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</si>
  <si>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</si>
  <si>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</si>
  <si>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</si>
  <si>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</si>
  <si>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</si>
  <si>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</si>
  <si>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</si>
  <si>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</si>
  <si>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</si>
  <si>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</si>
  <si>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</si>
  <si>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</si>
  <si>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</si>
  <si>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</si>
  <si>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</si>
  <si>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</si>
  <si>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</si>
  <si>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</si>
  <si>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</si>
  <si>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</si>
  <si>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</si>
  <si>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</si>
  <si>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</si>
  <si>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</si>
  <si>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</si>
  <si>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</si>
  <si>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</si>
  <si>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</si>
  <si>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</si>
  <si>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</si>
  <si>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</si>
  <si>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</si>
  <si>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</si>
  <si>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</si>
  <si>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</si>
  <si>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</si>
  <si>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</si>
  <si>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</si>
  <si>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</si>
  <si>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</si>
  <si>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</si>
  <si>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</si>
  <si>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</si>
  <si>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</si>
  <si>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</si>
  <si>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</si>
  <si>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</si>
  <si>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</si>
  <si>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</si>
  <si>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</si>
  <si>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</si>
  <si>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</si>
  <si>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</si>
  <si>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</si>
  <si>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</si>
  <si>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</si>
  <si>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</si>
  <si>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</si>
  <si>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</si>
  <si>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</si>
  <si>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</si>
  <si>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</si>
  <si>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</si>
  <si>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</si>
  <si>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</si>
  <si>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</si>
  <si>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</si>
  <si>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</si>
  <si>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</si>
  <si>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</si>
  <si>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</si>
  <si>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</si>
  <si>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</si>
  <si>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</si>
  <si>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</si>
  <si>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</si>
  <si>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</si>
  <si>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</si>
  <si>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</si>
  <si>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</si>
  <si>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</si>
  <si>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</si>
  <si>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</si>
  <si>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</si>
  <si>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</si>
  <si>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</si>
  <si>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</si>
  <si>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</si>
  <si>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</si>
  <si>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</si>
  <si>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</si>
  <si>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</si>
  <si>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</si>
  <si>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</si>
  <si>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</si>
  <si>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</si>
  <si>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</si>
  <si>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</si>
  <si>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</si>
  <si>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</si>
  <si>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</si>
  <si>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</si>
  <si>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</si>
  <si>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</si>
  <si>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</si>
  <si>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</si>
  <si>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</si>
  <si>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</si>
  <si>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</si>
  <si>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</si>
  <si>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</si>
  <si>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</si>
  <si>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</si>
  <si>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</si>
  <si>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</si>
  <si>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</si>
  <si>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</si>
  <si>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</si>
  <si>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</si>
  <si>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</si>
  <si>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</si>
  <si>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</si>
  <si>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</si>
  <si>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</si>
  <si>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</si>
  <si>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</si>
  <si>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</si>
  <si>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</si>
  <si>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</si>
  <si>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</si>
  <si>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</si>
  <si>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</si>
  <si>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</si>
  <si>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</si>
  <si>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</si>
  <si>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</si>
  <si>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</si>
  <si>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</si>
  <si>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</si>
  <si>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</si>
  <si>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</si>
  <si>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</si>
  <si>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</si>
  <si>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</si>
  <si>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</si>
  <si>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</si>
  <si>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</si>
  <si>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</si>
  <si>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</si>
  <si>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</si>
  <si>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</si>
  <si>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</si>
  <si>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</si>
  <si>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</si>
  <si>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</si>
  <si>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</si>
  <si>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</si>
  <si>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</si>
  <si>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</si>
  <si>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</si>
  <si>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</si>
  <si>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</si>
  <si>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</si>
  <si>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</si>
  <si>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</si>
  <si>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</si>
  <si>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</si>
  <si>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</si>
  <si>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</si>
  <si>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</si>
  <si>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</si>
  <si>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</si>
  <si>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</si>
  <si>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</si>
  <si>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</si>
  <si>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</si>
  <si>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</si>
  <si>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</si>
  <si>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</si>
  <si>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</si>
  <si>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</si>
  <si>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</si>
  <si>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</si>
  <si>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</si>
  <si>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</si>
  <si>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</si>
  <si>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</si>
  <si>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</si>
  <si>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</si>
  <si>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</si>
  <si>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</si>
  <si>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</si>
  <si>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</si>
  <si>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</si>
  <si>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</si>
  <si>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</si>
  <si>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</si>
  <si>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</si>
  <si>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</si>
  <si>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</si>
  <si>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</si>
  <si>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</si>
  <si>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</si>
  <si>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</si>
  <si>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</si>
  <si>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</si>
  <si>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</si>
  <si>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</si>
  <si>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</si>
  <si>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</si>
  <si>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</si>
  <si>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</si>
  <si>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</si>
  <si>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</si>
  <si>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</si>
  <si>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</si>
  <si>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</si>
  <si>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</si>
  <si>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</si>
  <si>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</si>
  <si>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</si>
  <si>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</si>
  <si>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</si>
  <si>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</si>
  <si>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</si>
  <si>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</si>
  <si>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</si>
  <si>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</si>
  <si>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</si>
  <si>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</si>
  <si>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</si>
  <si>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</si>
  <si>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</si>
  <si>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</si>
  <si>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</si>
  <si>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</si>
  <si>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</si>
  <si>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</si>
  <si>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</si>
  <si>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</si>
  <si>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</si>
  <si>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</si>
  <si>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</si>
  <si>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</si>
  <si>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</si>
  <si>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</si>
  <si>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</si>
  <si>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</si>
  <si>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</si>
  <si>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</si>
  <si>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</si>
  <si>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</si>
  <si>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</si>
  <si>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</si>
  <si>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</si>
  <si>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</si>
  <si>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</si>
  <si>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</si>
  <si>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</si>
  <si>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</si>
  <si>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</si>
  <si>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</si>
  <si>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</si>
  <si>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</si>
  <si>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</si>
  <si>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</si>
  <si>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</si>
  <si>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</si>
  <si>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</si>
  <si>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</si>
  <si>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</si>
  <si>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</si>
  <si>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</si>
  <si>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</si>
  <si>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</si>
  <si>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</si>
  <si>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</si>
  <si>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</si>
  <si>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</si>
  <si>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</si>
  <si>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</si>
  <si>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</si>
  <si>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</si>
  <si>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</si>
  <si>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</si>
  <si>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</si>
  <si>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</si>
  <si>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</si>
  <si>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</si>
  <si>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</si>
  <si>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</si>
  <si>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</si>
  <si>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</si>
  <si>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</si>
  <si>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</si>
  <si>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</si>
  <si>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</si>
  <si>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</si>
  <si>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</si>
  <si>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</si>
  <si>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</si>
  <si>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</si>
  <si>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</si>
  <si>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</si>
  <si>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</si>
  <si>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</si>
  <si>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</si>
  <si>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</si>
  <si>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</si>
  <si>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</si>
  <si>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</si>
  <si>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</si>
  <si>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</si>
  <si>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</si>
  <si>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</si>
  <si>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</si>
  <si>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</si>
  <si>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</si>
  <si>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</si>
  <si>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</si>
  <si>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</si>
  <si>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</si>
  <si>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</si>
  <si>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</si>
  <si>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</si>
  <si>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</si>
  <si>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</si>
  <si>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</si>
  <si>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</si>
  <si>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</si>
  <si>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</si>
  <si>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</si>
  <si>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</si>
  <si>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</si>
  <si>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</si>
  <si>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</si>
  <si>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</si>
  <si>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</si>
  <si>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</si>
  <si>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</si>
  <si>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</si>
  <si>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</si>
  <si>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</si>
  <si>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</si>
  <si>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</si>
  <si>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</si>
  <si>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</si>
  <si>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</si>
  <si>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</si>
  <si>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</si>
  <si>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</si>
  <si>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</si>
  <si>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</si>
  <si>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</si>
  <si>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</si>
  <si>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</si>
  <si>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</si>
  <si>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</si>
  <si>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</si>
  <si>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</si>
  <si>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</si>
  <si>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</si>
  <si>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</si>
  <si>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</si>
  <si>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</si>
  <si>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</si>
  <si>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</si>
  <si>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</si>
  <si>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</si>
  <si>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</si>
  <si>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</si>
  <si>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</si>
  <si>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</si>
  <si>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</si>
  <si>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</si>
  <si>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</si>
  <si>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</si>
  <si>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</si>
  <si>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</si>
  <si>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</si>
  <si>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</si>
  <si>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</si>
  <si>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</si>
  <si>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</si>
  <si>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</si>
  <si>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</si>
  <si>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</si>
  <si>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</si>
  <si>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</si>
  <si>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</si>
  <si>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</si>
  <si>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</si>
  <si>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</si>
  <si>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</si>
  <si>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</si>
  <si>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</si>
  <si>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</si>
  <si>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</si>
  <si>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</si>
  <si>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</si>
  <si>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</si>
  <si>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</si>
  <si>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</si>
  <si>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</si>
  <si>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</si>
  <si>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</si>
  <si>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</si>
  <si>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</si>
  <si>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</si>
  <si>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</si>
  <si>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</si>
  <si>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</si>
  <si>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</si>
  <si>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</si>
  <si>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</si>
  <si>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</si>
  <si>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</si>
  <si>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</si>
  <si>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</si>
  <si>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</si>
  <si>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</si>
  <si>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</si>
  <si>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</si>
  <si>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</si>
  <si>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</si>
  <si>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</si>
  <si>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</si>
  <si>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</si>
  <si>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</si>
  <si>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</si>
  <si>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</si>
  <si>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</si>
  <si>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</si>
  <si>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</si>
  <si>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</si>
  <si>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</si>
  <si>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</si>
  <si>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</si>
  <si>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</si>
  <si>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</si>
  <si>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</si>
  <si>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</si>
  <si>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</si>
  <si>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</si>
  <si>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</si>
  <si>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</si>
  <si>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</si>
  <si>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</si>
  <si>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</si>
  <si>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</si>
  <si>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</si>
  <si>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</si>
  <si>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</si>
  <si>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</si>
  <si>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</si>
  <si>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</si>
  <si>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</si>
  <si>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</si>
  <si>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</si>
  <si>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</si>
  <si>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</si>
  <si>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</si>
  <si>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</si>
  <si>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</si>
  <si>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</si>
  <si>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</si>
  <si>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</si>
  <si>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</si>
  <si>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</si>
  <si>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</si>
  <si>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</si>
  <si>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</si>
  <si>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</si>
  <si>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</si>
  <si>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</si>
  <si>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</si>
  <si>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</si>
  <si>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</si>
  <si>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</si>
  <si>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</si>
  <si>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</si>
  <si>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</si>
  <si>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</si>
  <si>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</si>
  <si>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</si>
  <si>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</si>
  <si>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</si>
  <si>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</si>
  <si>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</si>
  <si>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</si>
  <si>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</si>
  <si>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</si>
  <si>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</si>
  <si>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</si>
  <si>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</si>
  <si>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</si>
  <si>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</si>
  <si>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</si>
  <si>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</si>
  <si>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</si>
  <si>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</si>
  <si>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</si>
  <si>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</si>
  <si>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</si>
  <si>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</si>
  <si>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</si>
  <si>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</si>
  <si>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</si>
  <si>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</si>
  <si>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</si>
  <si>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</si>
  <si>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</si>
  <si>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</si>
  <si>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</si>
  <si>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</si>
  <si>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</si>
  <si>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</si>
  <si>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</si>
  <si>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</si>
  <si>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</si>
  <si>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</si>
  <si>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</si>
  <si>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</si>
  <si>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</si>
  <si>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</si>
  <si>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</si>
  <si>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</si>
  <si>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</si>
  <si>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</si>
  <si>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</si>
  <si>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</si>
  <si>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</si>
  <si>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</si>
  <si>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</si>
  <si>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</si>
  <si>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</si>
  <si>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</si>
  <si>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</si>
  <si>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</si>
  <si>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</si>
  <si>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</si>
  <si>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</si>
  <si>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</si>
  <si>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</si>
  <si>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</si>
  <si>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</si>
  <si>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</si>
  <si>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</si>
  <si>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</si>
  <si>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</si>
  <si>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</si>
  <si>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</si>
  <si>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</si>
  <si>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</si>
  <si>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</si>
  <si>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</si>
  <si>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</si>
  <si>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</si>
  <si>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</si>
  <si>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</si>
  <si>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</si>
  <si>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</si>
  <si>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</si>
  <si>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</si>
  <si>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</si>
  <si>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</si>
  <si>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</si>
  <si>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</si>
  <si>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</si>
  <si>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</si>
  <si>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</si>
  <si>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</si>
  <si>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</si>
  <si>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</si>
  <si>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</si>
  <si>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</si>
  <si>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</si>
  <si>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</si>
  <si>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</si>
  <si>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</si>
  <si>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</si>
  <si>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</si>
  <si>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</si>
  <si>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</si>
  <si>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</si>
  <si>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</si>
  <si>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</si>
  <si>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</si>
  <si>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</si>
  <si>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</si>
  <si>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</si>
  <si>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</si>
  <si>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</si>
  <si>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</si>
  <si>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</si>
  <si>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</si>
  <si>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</si>
  <si>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</si>
  <si>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</si>
  <si>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</si>
  <si>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</si>
  <si>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</si>
  <si>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</si>
  <si>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</si>
  <si>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</si>
  <si>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</si>
  <si>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</si>
  <si>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</si>
  <si>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</si>
  <si>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</si>
  <si>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</si>
  <si>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</si>
  <si>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</si>
  <si>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</si>
  <si>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</si>
  <si>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</si>
  <si>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</si>
  <si>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</si>
  <si>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</si>
  <si>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</si>
  <si>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</si>
  <si>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</si>
  <si>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</si>
  <si>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</si>
  <si>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</si>
  <si>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</si>
  <si>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</si>
  <si>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</si>
  <si>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</si>
  <si>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</si>
  <si>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</si>
  <si>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</si>
  <si>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</si>
  <si>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</si>
  <si>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</si>
  <si>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</si>
  <si>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</si>
  <si>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</si>
  <si>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</si>
  <si>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</si>
  <si>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</si>
  <si>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</si>
  <si>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</si>
  <si>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</si>
  <si>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</si>
  <si>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</si>
  <si>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</si>
  <si>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</si>
  <si>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</si>
  <si>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</si>
  <si>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</si>
  <si>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</si>
  <si>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</si>
  <si>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</si>
  <si>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</si>
  <si>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</si>
  <si>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</si>
  <si>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</si>
  <si>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</si>
  <si>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</si>
  <si>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</si>
  <si>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</si>
  <si>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</si>
  <si>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</si>
  <si>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</si>
  <si>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</si>
  <si>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</si>
  <si>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</si>
  <si>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</si>
  <si>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</si>
  <si>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</si>
  <si>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</si>
  <si>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</si>
  <si>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</si>
  <si>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</si>
  <si>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</si>
  <si>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</si>
  <si>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</si>
  <si>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</si>
  <si>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</si>
  <si>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</si>
  <si>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</si>
  <si>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</si>
  <si>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</si>
  <si>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</si>
  <si>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</si>
  <si>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</si>
  <si>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</si>
  <si>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</si>
  <si>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</si>
  <si>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</si>
  <si>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</si>
  <si>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</si>
  <si>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</si>
  <si>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</si>
  <si>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</si>
  <si>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</si>
  <si>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</si>
  <si>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</si>
  <si>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</si>
  <si>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</si>
  <si>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</si>
  <si>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</si>
  <si>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</si>
  <si>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</si>
  <si>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</si>
  <si>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</si>
  <si>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</si>
  <si>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</si>
  <si>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</si>
  <si>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</si>
  <si>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</si>
  <si>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</si>
  <si>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</si>
  <si>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</si>
  <si>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</si>
  <si>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</si>
  <si>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</si>
  <si>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</si>
  <si>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</si>
  <si>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</si>
  <si>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</si>
  <si>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</si>
  <si>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</si>
  <si>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</si>
  <si>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</si>
  <si>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</si>
  <si>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</si>
  <si>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</si>
  <si>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</si>
  <si>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</si>
  <si>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</si>
  <si>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</si>
  <si>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</si>
  <si>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</si>
  <si>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</si>
  <si>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</si>
  <si>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</si>
  <si>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</si>
  <si>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</si>
  <si>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</si>
  <si>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</si>
  <si>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</si>
  <si>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</si>
  <si>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</si>
  <si>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</si>
  <si>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</si>
  <si>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</si>
  <si>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</si>
  <si>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</si>
  <si>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</si>
  <si>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</si>
  <si>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</si>
  <si>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</si>
  <si>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</si>
  <si>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</si>
  <si>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</si>
  <si>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</si>
  <si>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</si>
  <si>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</si>
  <si>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</si>
  <si>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</si>
  <si>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</si>
  <si>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</si>
  <si>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</si>
  <si>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</si>
  <si>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</si>
  <si>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</si>
  <si>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</si>
  <si>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</si>
  <si>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</si>
  <si>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</si>
  <si>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</si>
  <si>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</si>
  <si>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</si>
  <si>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</si>
  <si>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</si>
  <si>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</si>
  <si>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</si>
  <si>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</si>
  <si>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</si>
  <si>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</si>
  <si>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</si>
  <si>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</si>
  <si>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</si>
  <si>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</si>
  <si>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</si>
  <si>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</si>
  <si>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</si>
  <si>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</si>
  <si>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</si>
  <si>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</si>
  <si>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</si>
  <si>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</si>
  <si>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</si>
  <si>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</si>
  <si>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</si>
  <si>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</si>
  <si>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</si>
  <si>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</si>
  <si>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</si>
  <si>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</si>
  <si>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</si>
  <si>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</si>
  <si>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</si>
  <si>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</si>
  <si>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</si>
  <si>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</si>
  <si>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</si>
  <si>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</si>
  <si>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</si>
  <si>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</si>
  <si>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</si>
  <si>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</si>
  <si>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</si>
  <si>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</si>
  <si>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</si>
  <si>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</si>
  <si>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</si>
  <si>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</si>
  <si>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</si>
  <si>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</si>
  <si>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</si>
  <si>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</si>
  <si>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</si>
  <si>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</si>
  <si>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</si>
  <si>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</si>
  <si>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</si>
  <si>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</si>
  <si>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</si>
  <si>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</si>
  <si>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</si>
  <si>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</si>
  <si>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</si>
  <si>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</si>
  <si>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</si>
  <si>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</si>
  <si>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</si>
  <si>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</si>
  <si>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</si>
  <si>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</si>
  <si>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</si>
  <si>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</si>
  <si>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</si>
  <si>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</si>
  <si>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</si>
  <si>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</si>
  <si>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</si>
  <si>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</si>
  <si>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</si>
  <si>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</si>
  <si>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</si>
  <si>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</si>
  <si>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</si>
  <si>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</si>
  <si>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</si>
  <si>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</si>
  <si>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</si>
  <si>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</si>
  <si>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</si>
  <si>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</si>
  <si>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</si>
  <si>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</si>
  <si>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</si>
  <si>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</si>
  <si>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</si>
  <si>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</si>
  <si>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</si>
  <si>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</si>
  <si>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</si>
  <si>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</si>
  <si>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</si>
  <si>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</si>
  <si>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</si>
  <si>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</si>
  <si>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</si>
  <si>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</si>
  <si>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</si>
  <si>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</si>
  <si>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</si>
  <si>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</si>
  <si>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</si>
  <si>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</si>
  <si>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</si>
  <si>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</si>
  <si>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</si>
  <si>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</si>
  <si>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</si>
  <si>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</si>
  <si>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</si>
  <si>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</si>
  <si>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</si>
  <si>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</si>
  <si>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</si>
  <si>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</si>
  <si>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</si>
  <si>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</si>
  <si>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</si>
  <si>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</si>
  <si>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</si>
  <si>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</si>
  <si>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</si>
  <si>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</si>
  <si>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</si>
  <si>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</si>
  <si>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</si>
  <si>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</si>
  <si>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</si>
  <si>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</si>
  <si>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</si>
  <si>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</si>
  <si>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</si>
  <si>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</si>
  <si>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</si>
  <si>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</si>
  <si>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</si>
  <si>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</si>
  <si>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</si>
  <si>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</si>
  <si>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</si>
  <si>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</si>
  <si>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</si>
  <si>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</si>
  <si>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</si>
  <si>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</si>
  <si>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</si>
  <si>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</si>
  <si>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</si>
  <si>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</si>
  <si>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</si>
  <si>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</si>
  <si>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</si>
  <si>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</si>
  <si>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</si>
  <si>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</si>
  <si>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</si>
  <si>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</si>
  <si>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</si>
  <si>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</si>
  <si>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</si>
  <si>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</si>
  <si>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</si>
  <si>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</si>
  <si>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</si>
  <si>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</si>
  <si>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</si>
  <si>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</si>
  <si>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</si>
  <si>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</si>
  <si>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</si>
  <si>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</si>
  <si>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</si>
  <si>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</si>
  <si>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</si>
  <si>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</si>
  <si>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</si>
  <si>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</si>
  <si>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</si>
  <si>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</si>
  <si>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</si>
  <si>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</si>
  <si>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</si>
  <si>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</si>
  <si>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</si>
  <si>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</si>
  <si>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</si>
  <si>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</si>
  <si>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</si>
  <si>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</si>
  <si>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</si>
  <si>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</si>
  <si>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</si>
  <si>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</si>
  <si>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</si>
  <si>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</si>
  <si>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</si>
  <si>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</si>
  <si>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</si>
  <si>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</si>
  <si>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</si>
  <si>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</si>
  <si>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</si>
  <si>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</si>
  <si>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</si>
  <si>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</si>
  <si>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</si>
  <si>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</si>
  <si>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</si>
  <si>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</si>
  <si>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</si>
  <si>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</si>
  <si>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</si>
  <si>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</si>
  <si>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</si>
  <si>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</si>
  <si>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</si>
  <si>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</si>
  <si>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</si>
  <si>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</si>
  <si>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</si>
  <si>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</si>
  <si>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</si>
  <si>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</si>
  <si>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</si>
  <si>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</si>
  <si>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</si>
  <si>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</si>
  <si>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</si>
  <si>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</si>
  <si>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</si>
  <si>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</si>
  <si>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</si>
  <si>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</si>
  <si>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</si>
  <si>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</si>
  <si>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</si>
  <si>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</si>
  <si>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</si>
  <si>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</si>
  <si>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</si>
  <si>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</si>
  <si>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</si>
  <si>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</si>
  <si>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</si>
  <si>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</si>
  <si>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</si>
  <si>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</si>
  <si>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</si>
  <si>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</si>
  <si>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</si>
  <si>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</si>
  <si>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</si>
  <si>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</si>
  <si>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</si>
  <si>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</si>
  <si>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</si>
  <si>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</si>
  <si>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</si>
  <si>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</si>
  <si>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</si>
  <si>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</si>
  <si>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</si>
  <si>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</si>
  <si>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</si>
  <si>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</si>
  <si>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</si>
  <si>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</si>
  <si>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</si>
  <si>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</si>
  <si>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</si>
  <si>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</si>
  <si>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</si>
  <si>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</si>
  <si>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</si>
  <si>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</si>
  <si>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</si>
  <si>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</si>
  <si>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</si>
  <si>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</si>
  <si>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</si>
  <si>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</si>
  <si>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</si>
  <si>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</si>
  <si>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</si>
  <si>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</si>
  <si>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</si>
  <si>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</si>
  <si>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</si>
  <si>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</si>
  <si>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</si>
  <si>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</si>
  <si>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</si>
  <si>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</si>
  <si>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</si>
  <si>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</si>
  <si>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</si>
  <si>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</si>
  <si>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</si>
  <si>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</si>
  <si>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</si>
  <si>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</si>
  <si>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</si>
  <si>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</si>
  <si>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</si>
  <si>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</si>
  <si>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</si>
  <si>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</si>
  <si>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</si>
  <si>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</si>
  <si>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</si>
  <si>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</si>
  <si>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</si>
  <si>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</si>
  <si>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</si>
  <si>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</si>
  <si>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</si>
  <si>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</si>
  <si>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</si>
  <si>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</si>
  <si>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</si>
  <si>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</si>
  <si>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</si>
  <si>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</si>
  <si>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</si>
  <si>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</si>
  <si>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</si>
  <si>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</si>
  <si>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</si>
  <si>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</si>
  <si>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</si>
  <si>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</si>
  <si>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</si>
  <si>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</si>
  <si>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</si>
  <si>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</si>
  <si>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</si>
  <si>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</si>
  <si>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</si>
  <si>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</si>
  <si>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</si>
  <si>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</si>
  <si>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</si>
  <si>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</si>
  <si>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</si>
  <si>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</si>
  <si>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</si>
  <si>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</si>
  <si>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</si>
  <si>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</si>
  <si>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</si>
  <si>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</si>
  <si>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</si>
  <si>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</si>
  <si>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</si>
  <si>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</si>
  <si>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</si>
  <si>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</si>
  <si>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</si>
  <si>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</si>
  <si>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</si>
  <si>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</si>
  <si>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</si>
  <si>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</si>
  <si>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</si>
  <si>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</si>
  <si>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</si>
  <si>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</si>
  <si>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</si>
  <si>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</si>
  <si>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</si>
  <si>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</si>
  <si>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</si>
  <si>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</si>
  <si>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</si>
  <si>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</si>
  <si>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</si>
  <si>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</si>
  <si>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</si>
  <si>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</si>
  <si>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</si>
  <si>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</si>
  <si>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</si>
  <si>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</si>
  <si>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</si>
  <si>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</si>
  <si>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</si>
  <si>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</si>
  <si>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</si>
  <si>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</si>
  <si>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</si>
  <si>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</si>
  <si>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</si>
  <si>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</si>
  <si>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</si>
  <si>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</si>
  <si>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</si>
  <si>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</si>
  <si>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</si>
  <si>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</si>
  <si>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</si>
  <si>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</si>
  <si>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</si>
  <si>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</si>
  <si>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</si>
  <si>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</si>
  <si>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</si>
  <si>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</si>
  <si>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</si>
  <si>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</si>
  <si>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</si>
  <si>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</si>
  <si>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</si>
  <si>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</si>
  <si>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</si>
  <si>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</si>
  <si>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</si>
  <si>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</si>
  <si>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</si>
  <si>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</si>
  <si>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</si>
  <si>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</si>
  <si>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</si>
  <si>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</si>
  <si>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</si>
  <si>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</si>
  <si>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</si>
  <si>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</si>
  <si>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</si>
  <si>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</si>
  <si>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</si>
  <si>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</si>
  <si>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</si>
  <si>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</si>
  <si>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</si>
  <si>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</si>
  <si>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</si>
  <si>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</si>
  <si>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</si>
  <si>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</si>
  <si>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</si>
  <si>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</si>
  <si>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</si>
  <si>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</si>
  <si>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</si>
  <si>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</si>
  <si>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</si>
  <si>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</si>
  <si>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</si>
  <si>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</si>
  <si>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</si>
  <si>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</si>
  <si>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</si>
  <si>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</si>
  <si>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</si>
  <si>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</si>
  <si>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</si>
  <si>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</si>
  <si>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</si>
  <si>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</si>
  <si>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</si>
  <si>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</si>
  <si>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</si>
  <si>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</si>
  <si>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</si>
  <si>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</si>
  <si>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</si>
  <si>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</si>
  <si>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</si>
  <si>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</si>
  <si>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</si>
  <si>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</si>
  <si>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</si>
  <si>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</si>
  <si>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</si>
  <si>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</si>
  <si>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</si>
  <si>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</si>
  <si>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</si>
  <si>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</si>
  <si>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</si>
  <si>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</si>
  <si>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</si>
  <si>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</si>
  <si>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</si>
  <si>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</si>
  <si>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</si>
  <si>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</si>
  <si>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</si>
  <si>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</si>
  <si>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</si>
  <si>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</si>
  <si>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</si>
  <si>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</si>
  <si>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</si>
  <si>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</si>
  <si>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</si>
  <si>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</si>
  <si>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</si>
  <si>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</si>
  <si>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</si>
  <si>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</si>
  <si>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</si>
  <si>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</si>
  <si>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</si>
  <si>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</si>
  <si>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</si>
  <si>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</si>
  <si>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</si>
  <si>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</si>
  <si>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</si>
  <si>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</si>
  <si>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</si>
  <si>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</si>
  <si>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</si>
  <si>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</si>
  <si>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</si>
  <si>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</si>
  <si>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</si>
  <si>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</si>
  <si>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</si>
  <si>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</si>
  <si>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</si>
  <si>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</si>
  <si>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</si>
  <si>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</si>
  <si>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</si>
  <si>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</si>
  <si>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</si>
  <si>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</si>
  <si>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</si>
  <si>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</si>
  <si>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</si>
  <si>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</si>
  <si>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</si>
  <si>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</si>
  <si>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</si>
  <si>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</si>
  <si>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</si>
  <si>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</si>
  <si>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</si>
  <si>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</si>
  <si>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</si>
  <si>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</si>
  <si>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</si>
  <si>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</si>
  <si>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</si>
  <si>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</si>
  <si>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</si>
  <si>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</si>
  <si>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</si>
  <si>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</si>
  <si>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</si>
  <si>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</si>
  <si>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</si>
  <si>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</si>
  <si>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</si>
  <si>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</si>
  <si>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</si>
  <si>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</si>
  <si>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</si>
  <si>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</si>
  <si>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</si>
  <si>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</si>
  <si>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</si>
  <si>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</si>
  <si>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</si>
  <si>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</si>
  <si>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</si>
  <si>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</si>
  <si>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</si>
  <si>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</si>
  <si>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</si>
  <si>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</si>
  <si>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</si>
  <si>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</si>
  <si>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</si>
  <si>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</si>
  <si>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</si>
  <si>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</si>
  <si>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</si>
  <si>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</si>
  <si>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</si>
  <si>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</si>
  <si>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</si>
  <si>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</si>
  <si>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</si>
  <si>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</si>
  <si>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</si>
  <si>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</si>
  <si>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</si>
  <si>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</si>
  <si>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</si>
  <si>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</si>
  <si>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</si>
  <si>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</si>
  <si>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</si>
  <si>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</si>
  <si>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</si>
  <si>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</si>
  <si>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</si>
  <si>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</si>
  <si>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</si>
  <si>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</si>
  <si>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</si>
  <si>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</si>
  <si>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</si>
  <si>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</si>
  <si>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</si>
  <si>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</si>
  <si>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</si>
  <si>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</si>
  <si>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</si>
  <si>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</si>
  <si>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</si>
  <si>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</si>
  <si>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</si>
  <si>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</si>
  <si>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</si>
  <si>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</si>
  <si>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</si>
  <si>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</si>
  <si>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</si>
  <si>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</si>
  <si>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</si>
  <si>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</si>
  <si>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</si>
  <si>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</si>
  <si>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</si>
  <si>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</si>
  <si>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</si>
  <si>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</si>
  <si>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</si>
  <si>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</si>
  <si>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</si>
  <si>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</si>
  <si>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</si>
  <si>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</si>
  <si>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</si>
  <si>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</si>
  <si>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</si>
  <si>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</si>
  <si>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</si>
  <si>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</si>
  <si>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</si>
  <si>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</si>
  <si>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</si>
  <si>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</si>
  <si>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</si>
  <si>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</si>
  <si>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</si>
  <si>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</si>
  <si>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</si>
  <si>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</si>
  <si>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</si>
  <si>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</si>
  <si>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</si>
  <si>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</si>
  <si>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</si>
  <si>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</si>
  <si>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</si>
  <si>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</si>
  <si>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</si>
  <si>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</si>
  <si>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</si>
  <si>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</si>
  <si>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</si>
  <si>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</si>
  <si>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</si>
  <si>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</si>
  <si>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</si>
  <si>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</si>
  <si>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</si>
  <si>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</si>
  <si>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</si>
  <si>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</si>
  <si>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</si>
  <si>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</si>
  <si>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</si>
  <si>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</si>
  <si>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</si>
  <si>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</si>
  <si>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</si>
  <si>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</si>
  <si>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</si>
  <si>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</si>
  <si>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</si>
  <si>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</si>
  <si>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</si>
  <si>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</si>
  <si>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</si>
  <si>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</si>
  <si>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</si>
  <si>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</si>
  <si>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</si>
  <si>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</si>
  <si>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</si>
  <si>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</si>
  <si>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</si>
  <si>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</si>
  <si>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</si>
  <si>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</si>
  <si>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</si>
  <si>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</si>
  <si>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</si>
  <si>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</si>
  <si>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</si>
  <si>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</si>
  <si>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</si>
  <si>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</si>
  <si>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</si>
  <si>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</si>
  <si>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</si>
  <si>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</si>
  <si>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</si>
  <si>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</si>
  <si>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</si>
  <si>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</si>
  <si>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</si>
  <si>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</si>
  <si>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</si>
  <si>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</si>
  <si>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</si>
  <si>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</si>
  <si>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</si>
  <si>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</si>
  <si>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</si>
  <si>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</si>
  <si>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</si>
  <si>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</si>
  <si>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</si>
  <si>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</si>
  <si>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</si>
  <si>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</si>
  <si>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</si>
  <si>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</si>
  <si>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</si>
  <si>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</si>
  <si>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</si>
  <si>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</si>
  <si>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</si>
  <si>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</si>
  <si>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</si>
  <si>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</si>
  <si>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</si>
  <si>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</si>
  <si>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</si>
  <si>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</si>
  <si>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</si>
  <si>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</si>
  <si>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</si>
  <si>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</si>
  <si>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</si>
  <si>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</si>
  <si>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</si>
  <si>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</si>
  <si>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</si>
  <si>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</si>
  <si>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</si>
  <si>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</si>
  <si>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</si>
  <si>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</si>
  <si>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</si>
  <si>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</si>
  <si>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</si>
  <si>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</si>
  <si>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</si>
  <si>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</si>
  <si>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</si>
  <si>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</si>
  <si>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</si>
  <si>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</si>
  <si>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</si>
  <si>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</si>
  <si>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</si>
  <si>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</si>
  <si>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</si>
  <si>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</si>
  <si>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</si>
  <si>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</si>
  <si>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</si>
  <si>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</si>
  <si>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</si>
  <si>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</si>
  <si>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</si>
  <si>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</si>
  <si>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</si>
  <si>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</si>
  <si>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</si>
  <si>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</si>
  <si>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</si>
  <si>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</si>
  <si>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</si>
  <si>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</si>
  <si>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</si>
  <si>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</si>
  <si>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</si>
  <si>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</si>
  <si>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</si>
  <si>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</si>
  <si>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</si>
  <si>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</si>
  <si>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</si>
  <si>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</si>
  <si>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</si>
  <si>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</si>
  <si>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</si>
  <si>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</si>
  <si>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</si>
  <si>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</si>
  <si>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</si>
  <si>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</si>
  <si>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</si>
  <si>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</si>
  <si>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</si>
  <si>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</si>
  <si>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</si>
  <si>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</si>
  <si>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</si>
  <si>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</si>
  <si>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</si>
  <si>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</si>
  <si>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</si>
  <si>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</si>
  <si>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</si>
  <si>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</si>
  <si>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</si>
  <si>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</si>
  <si>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</si>
  <si>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</si>
  <si>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</si>
  <si>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</si>
  <si>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</si>
  <si>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</si>
  <si>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</si>
  <si>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</si>
  <si>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</si>
  <si>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</si>
  <si>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</si>
  <si>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</si>
  <si>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</si>
  <si>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</si>
  <si>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</si>
  <si>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</si>
  <si>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</si>
  <si>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</si>
  <si>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</si>
  <si>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</si>
  <si>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</si>
  <si>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</si>
  <si>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</si>
  <si>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</si>
  <si>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</si>
  <si>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</si>
  <si>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</si>
  <si>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</si>
  <si>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</si>
  <si>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</si>
  <si>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</si>
  <si>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</si>
  <si>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</si>
  <si>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</si>
  <si>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</si>
  <si>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</si>
  <si>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</si>
  <si>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</si>
  <si>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</si>
  <si>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</si>
  <si>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</si>
  <si>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</si>
  <si>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</si>
  <si>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</si>
  <si>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</si>
  <si>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</si>
  <si>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</si>
  <si>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</si>
  <si>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</si>
  <si>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</si>
  <si>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</si>
  <si>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</si>
  <si>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</si>
  <si>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</si>
  <si>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</si>
  <si>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</si>
  <si>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</si>
  <si>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</si>
  <si>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</si>
  <si>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</si>
  <si>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</si>
  <si>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</si>
  <si>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</si>
  <si>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</si>
  <si>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</si>
  <si>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</si>
  <si>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</si>
  <si>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</si>
  <si>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</si>
  <si>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</si>
  <si>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</si>
  <si>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</si>
  <si>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</si>
  <si>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</si>
  <si>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</si>
  <si>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</si>
  <si>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</si>
  <si>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</si>
  <si>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</si>
  <si>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</si>
  <si>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</si>
  <si>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</si>
  <si>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</si>
  <si>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</si>
  <si>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</si>
  <si>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</si>
  <si>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</si>
  <si>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</si>
  <si>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</si>
  <si>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</si>
  <si>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</si>
  <si>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</si>
  <si>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</si>
  <si>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</si>
  <si>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</si>
  <si>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</si>
  <si>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</si>
  <si>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</si>
  <si>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</si>
  <si>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</si>
  <si>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</si>
  <si>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</si>
  <si>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</si>
  <si>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</si>
  <si>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</si>
  <si>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</si>
  <si>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</si>
  <si>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</si>
  <si>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</si>
  <si>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</si>
  <si>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</si>
  <si>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</si>
  <si>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</si>
  <si>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</si>
  <si>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</si>
  <si>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</si>
  <si>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</si>
  <si>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</si>
  <si>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</si>
  <si>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</si>
  <si>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</si>
  <si>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</si>
  <si>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</si>
  <si>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</si>
  <si>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</si>
  <si>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</si>
  <si>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</si>
  <si>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</si>
  <si>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</si>
  <si>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</si>
  <si>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</si>
  <si>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</si>
  <si>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</si>
  <si>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</si>
  <si>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</si>
  <si>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</si>
  <si>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</si>
  <si>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</si>
  <si>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</si>
  <si>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</si>
  <si>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</si>
  <si>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</si>
  <si>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</si>
  <si>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</si>
  <si>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</si>
  <si>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</si>
  <si>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</si>
  <si>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</si>
  <si>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</si>
  <si>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</si>
  <si>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</si>
  <si>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</si>
  <si>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</si>
  <si>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</si>
  <si>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</si>
  <si>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</si>
  <si>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</si>
  <si>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</si>
  <si>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</si>
  <si>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</si>
  <si>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</si>
  <si>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</si>
  <si>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</si>
  <si>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</si>
  <si>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</si>
  <si>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</si>
  <si>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</si>
  <si>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</si>
  <si>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</si>
  <si>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</si>
  <si>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</si>
  <si>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</si>
  <si>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</si>
  <si>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</si>
  <si>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</si>
  <si>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</si>
  <si>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</si>
  <si>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</si>
  <si>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</si>
  <si>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</si>
  <si>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</si>
  <si>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</si>
  <si>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</si>
  <si>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</si>
  <si>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</si>
  <si>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</si>
  <si>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</si>
  <si>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</si>
  <si>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</si>
  <si>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</si>
  <si>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</si>
  <si>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</si>
  <si>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</si>
  <si>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</si>
  <si>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</si>
  <si>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</si>
  <si>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</si>
  <si>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</si>
  <si>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</si>
  <si>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</si>
  <si>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</si>
  <si>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</si>
  <si>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</si>
  <si>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</si>
  <si>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</si>
  <si>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</si>
  <si>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</si>
  <si>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</si>
  <si>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</si>
  <si>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</si>
  <si>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</si>
  <si>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</si>
  <si>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</si>
  <si>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</si>
  <si>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</si>
  <si>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</si>
  <si>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</si>
  <si>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</si>
  <si>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</si>
  <si>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</si>
  <si>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</si>
  <si>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</si>
  <si>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</si>
  <si>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</si>
  <si>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</si>
  <si>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</si>
  <si>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</si>
  <si>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</si>
  <si>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</si>
  <si>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</si>
  <si>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</si>
  <si>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</si>
  <si>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</si>
  <si>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</si>
  <si>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</si>
  <si>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</si>
  <si>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</si>
  <si>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</si>
  <si>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</si>
  <si>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</si>
  <si>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</si>
  <si>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</si>
  <si>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</si>
  <si>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</si>
  <si>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</si>
  <si>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</si>
  <si>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</si>
  <si>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</si>
  <si>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</si>
  <si>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</si>
  <si>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</si>
  <si>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</si>
  <si>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</si>
  <si>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</si>
  <si>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</si>
  <si>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</si>
  <si>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</si>
  <si>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</si>
  <si>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</si>
  <si>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</si>
  <si>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</si>
  <si>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</si>
  <si>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</si>
  <si>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</si>
  <si>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</si>
  <si>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</si>
  <si>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</si>
  <si>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</si>
  <si>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</si>
  <si>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</si>
  <si>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</si>
  <si>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</si>
  <si>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</si>
  <si>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</si>
  <si>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</si>
  <si>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</si>
  <si>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</si>
  <si>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</si>
  <si>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</si>
  <si>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</si>
  <si>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</si>
  <si>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</si>
  <si>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</si>
  <si>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</si>
  <si>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</si>
  <si>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</si>
  <si>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</si>
  <si>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</si>
  <si>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</si>
  <si>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</si>
  <si>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</si>
  <si>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</si>
  <si>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</si>
  <si>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</si>
  <si>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</si>
  <si>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</si>
  <si>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</si>
  <si>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</si>
  <si>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</si>
  <si>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</si>
  <si>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</si>
  <si>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</si>
  <si>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</si>
  <si>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</si>
  <si>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</si>
  <si>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</si>
  <si>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</si>
  <si>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</si>
  <si>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</si>
  <si>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</si>
  <si>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</si>
  <si>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</si>
  <si>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</si>
  <si>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</si>
  <si>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</si>
  <si>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</si>
  <si>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</si>
  <si>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</si>
  <si>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</si>
  <si>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</si>
  <si>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</si>
  <si>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</si>
  <si>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</si>
  <si>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</si>
  <si>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</si>
  <si>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</si>
  <si>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</si>
  <si>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</si>
  <si>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</si>
  <si>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</si>
  <si>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</si>
  <si>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</si>
  <si>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</si>
  <si>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</si>
  <si>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</si>
  <si>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</si>
  <si>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</si>
  <si>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</si>
  <si>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</si>
  <si>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</si>
  <si>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</si>
  <si>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</si>
  <si>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</si>
  <si>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</si>
  <si>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</si>
  <si>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</si>
  <si>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</si>
  <si>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</si>
  <si>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</si>
  <si>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</si>
  <si>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</si>
  <si>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</si>
  <si>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</si>
  <si>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</si>
  <si>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</si>
  <si>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</si>
  <si>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</si>
  <si>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</si>
  <si>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</si>
  <si>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</si>
  <si>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</si>
  <si>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</si>
  <si>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</si>
  <si>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</si>
  <si>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</si>
  <si>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</si>
  <si>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</si>
  <si>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</si>
  <si>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</si>
  <si>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</si>
  <si>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</si>
  <si>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</si>
  <si>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</si>
  <si>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</si>
  <si>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</si>
  <si>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</si>
  <si>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</si>
  <si>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</si>
  <si>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</si>
  <si>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</si>
  <si>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</si>
  <si>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</si>
  <si>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</si>
  <si>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</si>
  <si>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</si>
  <si>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</si>
  <si>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</si>
  <si>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</si>
  <si>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</si>
  <si>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</si>
  <si>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</si>
  <si>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</si>
  <si>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</si>
  <si>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</si>
  <si>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</si>
  <si>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</si>
  <si>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</si>
  <si>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</si>
  <si>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</si>
  <si>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</si>
  <si>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</si>
  <si>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</si>
  <si>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</si>
  <si>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</si>
  <si>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</si>
  <si>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</si>
  <si>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</si>
  <si>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</si>
  <si>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</si>
  <si>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</si>
  <si>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</si>
  <si>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</si>
  <si>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</si>
  <si>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</si>
  <si>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</si>
  <si>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</si>
  <si>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</si>
  <si>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</si>
  <si>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</si>
  <si>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</si>
  <si>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</si>
  <si>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</si>
  <si>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</si>
  <si>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</si>
  <si>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</si>
  <si>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</si>
  <si>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</si>
  <si>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</si>
  <si>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</si>
  <si>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</si>
  <si>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</si>
  <si>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</si>
  <si>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</si>
  <si>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</si>
  <si>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</si>
  <si>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</si>
  <si>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</si>
  <si>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</si>
  <si>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</si>
  <si>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</si>
  <si>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</si>
  <si>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</si>
  <si>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</si>
  <si>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</si>
  <si>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</si>
  <si>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</si>
  <si>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</si>
  <si>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</si>
  <si>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</si>
  <si>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</si>
  <si>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</si>
  <si>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</si>
  <si>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</si>
  <si>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</si>
  <si>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</si>
  <si>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</si>
  <si>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</si>
  <si>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</si>
  <si>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</si>
  <si>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</si>
  <si>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</si>
  <si>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</si>
  <si>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</si>
  <si>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</si>
  <si>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</si>
  <si>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</si>
  <si>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</si>
  <si>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</si>
  <si>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</si>
  <si>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</si>
  <si>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</si>
  <si>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</si>
  <si>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</si>
  <si>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</si>
  <si>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</si>
  <si>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</si>
  <si>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</si>
  <si>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</si>
  <si>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</si>
  <si>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</si>
  <si>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</si>
  <si>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</si>
  <si>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</si>
  <si>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</si>
  <si>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</si>
  <si>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</si>
  <si>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</si>
  <si>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</si>
  <si>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</si>
  <si>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</si>
  <si>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</si>
  <si>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</si>
  <si>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</si>
  <si>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</si>
  <si>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</si>
  <si>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</si>
  <si>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</si>
  <si>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</si>
  <si>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</si>
  <si>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</si>
  <si>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</si>
  <si>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</si>
  <si>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</si>
  <si>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</si>
  <si>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</si>
  <si>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</si>
  <si>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</si>
  <si>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</si>
  <si>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</si>
  <si>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</si>
  <si>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</si>
  <si>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</si>
  <si>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</si>
  <si>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</si>
  <si>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</si>
  <si>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</si>
  <si>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</si>
  <si>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</si>
  <si>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</si>
  <si>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</si>
  <si>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</si>
  <si>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</si>
  <si>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</si>
  <si>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</si>
  <si>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</si>
  <si>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</si>
  <si>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</si>
  <si>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</si>
  <si>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</si>
  <si>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</si>
  <si>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</si>
  <si>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</si>
  <si>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</si>
  <si>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</si>
  <si>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</si>
  <si>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</si>
  <si>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</si>
  <si>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</si>
  <si>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</si>
  <si>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</si>
  <si>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</si>
  <si>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</si>
  <si>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</si>
  <si>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</si>
  <si>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</si>
  <si>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</si>
  <si>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</si>
  <si>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</si>
  <si>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</si>
  <si>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</si>
  <si>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</si>
  <si>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</si>
  <si>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</si>
  <si>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</si>
  <si>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</si>
  <si>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</si>
  <si>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</si>
  <si>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</si>
  <si>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</si>
  <si>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</si>
  <si>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</si>
  <si>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</si>
  <si>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</si>
  <si>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</si>
  <si>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</si>
  <si>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</si>
  <si>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</si>
  <si>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</si>
  <si>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</si>
  <si>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</si>
  <si>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</si>
  <si>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</si>
  <si>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</si>
  <si>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</si>
  <si>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</si>
  <si>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</si>
  <si>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</si>
  <si>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</si>
  <si>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</si>
  <si>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</si>
  <si>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</si>
  <si>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</si>
  <si>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</si>
  <si>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</si>
  <si>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</si>
  <si>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</si>
  <si>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</si>
  <si>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</si>
  <si>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</si>
  <si>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</si>
  <si>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</si>
  <si>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</si>
  <si>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</si>
  <si>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</si>
  <si>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</si>
  <si>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</si>
  <si>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</si>
  <si>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</si>
  <si>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</si>
  <si>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</si>
  <si>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</si>
  <si>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</si>
  <si>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</si>
  <si>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</si>
  <si>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</si>
  <si>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</si>
  <si>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</si>
  <si>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</si>
  <si>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</si>
  <si>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</si>
  <si>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</si>
  <si>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</si>
  <si>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</si>
  <si>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</si>
  <si>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</si>
  <si>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</si>
  <si>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</si>
  <si>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</si>
  <si>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</si>
  <si>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</si>
  <si>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</si>
  <si>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</si>
  <si>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</si>
  <si>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</si>
  <si>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</si>
  <si>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</si>
  <si>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</si>
  <si>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</si>
  <si>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</si>
  <si>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</si>
  <si>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</si>
  <si>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</si>
  <si>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</si>
  <si>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</si>
  <si>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</si>
  <si>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</si>
  <si>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</si>
  <si>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</si>
  <si>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</si>
  <si>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</si>
  <si>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</si>
  <si>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</si>
  <si>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</si>
  <si>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</si>
  <si>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</si>
  <si>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</si>
  <si>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</si>
  <si>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</si>
  <si>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</si>
  <si>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</si>
  <si>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</si>
  <si>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</si>
  <si>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</si>
  <si>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</si>
  <si>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</si>
  <si>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</si>
  <si>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</si>
  <si>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</si>
  <si>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</si>
  <si>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</si>
  <si>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</si>
  <si>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</si>
  <si>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</si>
  <si>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</si>
  <si>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</si>
  <si>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</si>
  <si>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</si>
  <si>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</si>
  <si>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</si>
  <si>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</si>
  <si>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</si>
  <si>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</si>
  <si>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</si>
  <si>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</si>
  <si>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</si>
  <si>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</si>
  <si>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</si>
  <si>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</si>
  <si>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</si>
  <si>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</si>
  <si>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</si>
  <si>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</si>
  <si>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</si>
  <si>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</si>
  <si>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</si>
  <si>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</si>
  <si>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</si>
  <si>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</si>
  <si>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</si>
  <si>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</si>
  <si>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</si>
  <si>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</si>
  <si>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</si>
  <si>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</si>
  <si>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</si>
  <si>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</si>
  <si>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</si>
  <si>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</si>
  <si>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</si>
  <si>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</si>
  <si>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</si>
  <si>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</si>
  <si>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</si>
  <si>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</si>
  <si>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</si>
  <si>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</si>
  <si>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</si>
  <si>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</si>
  <si>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</si>
  <si>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</si>
  <si>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</si>
  <si>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</si>
  <si>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</si>
  <si>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</si>
  <si>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</si>
  <si>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</si>
  <si>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</si>
  <si>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</si>
  <si>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</si>
  <si>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</si>
  <si>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</si>
  <si>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</si>
  <si>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</si>
  <si>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</si>
  <si>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</si>
  <si>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</si>
  <si>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</si>
  <si>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</si>
  <si>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</si>
  <si>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</si>
  <si>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</si>
  <si>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</si>
  <si>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</si>
  <si>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</si>
  <si>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</si>
  <si>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</si>
  <si>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</si>
  <si>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</si>
  <si>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</si>
  <si>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</si>
  <si>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</si>
  <si>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</si>
  <si>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</si>
  <si>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</si>
  <si>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</si>
  <si>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</si>
  <si>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</si>
  <si>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</si>
  <si>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</si>
  <si>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</si>
  <si>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</si>
  <si>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</si>
  <si>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</si>
  <si>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</si>
  <si>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</si>
  <si>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</si>
  <si>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</si>
  <si>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</si>
  <si>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</si>
  <si>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</si>
  <si>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</si>
  <si>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</si>
  <si>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</si>
  <si>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</si>
  <si>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</si>
  <si>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</si>
  <si>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</si>
  <si>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</si>
  <si>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</si>
  <si>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</si>
  <si>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</si>
  <si>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</si>
  <si>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</si>
  <si>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</si>
  <si>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</si>
  <si>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</si>
  <si>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</si>
  <si>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</si>
  <si>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</si>
  <si>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</si>
  <si>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</si>
  <si>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</si>
  <si>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</si>
  <si>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</si>
  <si>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</si>
  <si>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</si>
  <si>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</si>
  <si>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</si>
  <si>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</si>
  <si>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</si>
  <si>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</si>
  <si>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</si>
  <si>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</si>
  <si>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</si>
  <si>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</si>
  <si>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</si>
  <si>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</si>
  <si>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</si>
  <si>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</si>
  <si>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</si>
  <si>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</si>
  <si>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</si>
  <si>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</si>
  <si>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</si>
  <si>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</si>
  <si>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</si>
  <si>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</si>
  <si>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</si>
  <si>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</si>
  <si>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</si>
  <si>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</si>
  <si>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</si>
  <si>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</si>
  <si>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</si>
  <si>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</si>
  <si>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</si>
  <si>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</si>
  <si>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</si>
  <si>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</si>
  <si>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</si>
  <si>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</si>
  <si>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</si>
  <si>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</si>
  <si>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</si>
  <si>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</si>
  <si>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</si>
  <si>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</si>
  <si>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</si>
  <si>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</si>
  <si>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</si>
  <si>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</si>
  <si>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</si>
  <si>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</si>
  <si>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</si>
  <si>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</si>
  <si>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</si>
  <si>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</si>
  <si>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</si>
  <si>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</si>
  <si>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</si>
  <si>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</si>
  <si>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</si>
  <si>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</si>
  <si>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</si>
  <si>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</si>
  <si>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</si>
  <si>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</si>
  <si>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</si>
  <si>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</si>
  <si>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</si>
  <si>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</si>
  <si>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</si>
  <si>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</si>
  <si>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</si>
  <si>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</si>
  <si>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</si>
  <si>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</si>
  <si>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</si>
  <si>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</si>
  <si>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</si>
  <si>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</si>
  <si>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</si>
  <si>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</si>
  <si>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</si>
  <si>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</si>
  <si>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</si>
  <si>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</si>
  <si>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</si>
  <si>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</si>
  <si>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</si>
  <si>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</si>
  <si>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</si>
  <si>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</si>
  <si>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</si>
  <si>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</si>
  <si>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</si>
  <si>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</si>
  <si>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</si>
  <si>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</si>
  <si>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</si>
  <si>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</si>
  <si>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</si>
  <si>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</si>
  <si>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</si>
  <si>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</si>
  <si>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</si>
  <si>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</si>
  <si>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</si>
  <si>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</si>
  <si>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</si>
  <si>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</si>
  <si>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</si>
  <si>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</si>
  <si>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</si>
  <si>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</si>
  <si>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</si>
  <si>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</si>
  <si>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</si>
  <si>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</si>
  <si>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</si>
  <si>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</si>
  <si>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</si>
  <si>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</si>
  <si>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</si>
  <si>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</si>
  <si>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</si>
  <si>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</si>
  <si>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</si>
  <si>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</si>
  <si>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</si>
  <si>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</si>
  <si>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</si>
  <si>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</si>
  <si>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</si>
  <si>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</si>
  <si>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</si>
  <si>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</si>
  <si>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</si>
  <si>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</si>
  <si>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</si>
  <si>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</si>
  <si>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</si>
  <si>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</si>
  <si>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</si>
  <si>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</si>
  <si>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</si>
  <si>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</si>
  <si>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</si>
  <si>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</si>
  <si>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</si>
  <si>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</si>
  <si>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</si>
  <si>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</si>
  <si>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</si>
  <si>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</si>
  <si>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</si>
  <si>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</si>
  <si>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</si>
  <si>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</si>
  <si>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</si>
  <si>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</si>
  <si>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</si>
  <si>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</si>
  <si>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</si>
  <si>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</si>
  <si>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</si>
  <si>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</si>
  <si>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</si>
  <si>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</si>
  <si>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</si>
  <si>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</si>
  <si>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</si>
  <si>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</si>
  <si>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</si>
  <si>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</si>
  <si>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</si>
  <si>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</si>
  <si>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</si>
  <si>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</si>
  <si>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</si>
  <si>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</si>
  <si>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</si>
  <si>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</si>
  <si>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</si>
  <si>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</si>
  <si>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</si>
  <si>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</si>
  <si>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</si>
  <si>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</si>
  <si>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</si>
  <si>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</si>
  <si>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</si>
  <si>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</si>
  <si>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</si>
  <si>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</si>
  <si>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</si>
  <si>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</si>
  <si>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</si>
  <si>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</si>
  <si>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</si>
  <si>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</si>
  <si>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</si>
  <si>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</si>
  <si>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</si>
  <si>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</si>
  <si>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</si>
  <si>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</si>
  <si>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</si>
  <si>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</si>
  <si>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</si>
  <si>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</si>
  <si>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</si>
  <si>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</si>
  <si>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</si>
  <si>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</si>
  <si>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</si>
  <si>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</si>
  <si>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</si>
  <si>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</si>
  <si>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</si>
  <si>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</si>
  <si>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</si>
  <si>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</si>
  <si>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</si>
  <si>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</si>
  <si>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</si>
  <si>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</si>
  <si>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</si>
  <si>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</si>
  <si>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</si>
  <si>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</si>
  <si>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</si>
  <si>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</si>
  <si>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</si>
  <si>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</si>
  <si>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</si>
  <si>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</si>
  <si>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</si>
  <si>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</si>
  <si>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</si>
  <si>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</si>
  <si>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</si>
  <si>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</si>
  <si>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</si>
  <si>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</si>
  <si>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</si>
  <si>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</si>
  <si>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</si>
  <si>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</si>
  <si>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</si>
  <si>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</si>
  <si>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</si>
  <si>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</si>
  <si>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</si>
  <si>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</si>
  <si>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</si>
  <si>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</si>
  <si>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</si>
  <si>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</si>
  <si>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</si>
  <si>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</si>
  <si>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</si>
  <si>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</si>
  <si>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</si>
  <si>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</si>
  <si>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</si>
  <si>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</si>
  <si>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</si>
  <si>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</si>
  <si>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</si>
  <si>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</si>
  <si>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</si>
  <si>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</si>
  <si>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</si>
  <si>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</si>
  <si>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</si>
  <si>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</si>
  <si>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</si>
  <si>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</si>
  <si>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</si>
  <si>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</si>
  <si>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</si>
  <si>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</si>
  <si>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</si>
  <si>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</si>
  <si>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</si>
  <si>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</si>
  <si>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</si>
  <si>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</si>
  <si>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</si>
  <si>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</si>
  <si>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</si>
  <si>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</si>
  <si>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</si>
  <si>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</si>
  <si>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</si>
  <si>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</si>
  <si>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</si>
  <si>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</si>
  <si>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</si>
  <si>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</si>
  <si>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</si>
  <si>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</si>
  <si>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</si>
  <si>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</si>
  <si>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</si>
  <si>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</si>
  <si>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</si>
  <si>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</si>
  <si>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</si>
  <si>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</si>
  <si>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</si>
  <si>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</si>
  <si>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</si>
  <si>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</si>
  <si>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</si>
  <si>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</si>
  <si>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</si>
  <si>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</si>
  <si>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</si>
  <si>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</si>
  <si>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</si>
  <si>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</si>
  <si>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</si>
  <si>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</si>
  <si>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</si>
  <si>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</si>
  <si>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</si>
  <si>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</si>
  <si>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</si>
  <si>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</si>
  <si>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</si>
  <si>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</si>
  <si>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</si>
  <si>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</si>
  <si>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</si>
  <si>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</si>
  <si>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</si>
  <si>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</si>
  <si>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</si>
  <si>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</si>
  <si>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</si>
  <si>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</si>
  <si>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</si>
  <si>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</si>
  <si>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</si>
  <si>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</si>
  <si>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</si>
  <si>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</si>
  <si>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</si>
  <si>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</si>
  <si>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</si>
  <si>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</si>
  <si>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</si>
  <si>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</si>
  <si>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</si>
  <si>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</si>
  <si>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</si>
  <si>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</si>
  <si>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</si>
  <si>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</si>
  <si>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</si>
  <si>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</si>
  <si>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</si>
  <si>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</si>
  <si>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</si>
  <si>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</si>
  <si>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</si>
  <si>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</si>
  <si>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</si>
  <si>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</si>
  <si>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</si>
  <si>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</si>
  <si>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</si>
  <si>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</si>
  <si>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</si>
  <si>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</si>
  <si>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</si>
  <si>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</si>
  <si>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</si>
  <si>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</si>
  <si>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</si>
  <si>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</si>
  <si>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</si>
  <si>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</si>
  <si>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</si>
  <si>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</si>
  <si>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</si>
  <si>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</si>
  <si>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</si>
  <si>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</si>
  <si>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</si>
  <si>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</si>
  <si>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</si>
  <si>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</si>
  <si>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</si>
  <si>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</si>
  <si>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</si>
  <si>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</si>
  <si>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</si>
  <si>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</si>
  <si>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</si>
  <si>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</si>
  <si>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</si>
  <si>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</si>
  <si>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</si>
  <si>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</si>
  <si>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</si>
  <si>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</si>
  <si>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</si>
  <si>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</si>
  <si>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</si>
  <si>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</si>
  <si>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</si>
  <si>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</si>
  <si>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</si>
  <si>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</si>
  <si>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</si>
  <si>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</si>
  <si>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</si>
  <si>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</si>
  <si>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</si>
  <si>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</si>
  <si>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</si>
  <si>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</si>
  <si>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</si>
  <si>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</si>
  <si>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</si>
  <si>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</si>
  <si>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</si>
  <si>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</si>
  <si>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</si>
  <si>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</si>
  <si>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</si>
  <si>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</si>
  <si>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</si>
  <si>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</si>
  <si>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</si>
  <si>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</si>
  <si>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</si>
  <si>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</si>
  <si>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</si>
  <si>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</si>
  <si>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</si>
  <si>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</si>
  <si>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</si>
  <si>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</si>
  <si>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</si>
  <si>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</si>
  <si>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</si>
  <si>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</si>
  <si>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</si>
  <si>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</si>
  <si>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</si>
  <si>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</si>
  <si>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</si>
  <si>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</si>
  <si>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</si>
  <si>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</si>
  <si>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</si>
  <si>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</si>
  <si>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</si>
  <si>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</si>
  <si>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</si>
  <si>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</si>
  <si>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</si>
  <si>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</si>
  <si>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</si>
  <si>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</si>
  <si>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</si>
  <si>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</si>
  <si>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</si>
  <si>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</si>
  <si>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</si>
  <si>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</si>
  <si>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</si>
  <si>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</si>
  <si>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</si>
  <si>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</si>
  <si>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</si>
  <si>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</si>
  <si>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</si>
  <si>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</si>
  <si>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</si>
  <si>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</si>
  <si>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</si>
  <si>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</si>
  <si>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</si>
  <si>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</si>
  <si>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</si>
  <si>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</si>
  <si>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</si>
  <si>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</si>
  <si>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</si>
  <si>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</si>
  <si>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</si>
  <si>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</si>
  <si>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</si>
  <si>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</si>
  <si>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</si>
  <si>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</si>
  <si>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</si>
  <si>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</si>
  <si>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</si>
  <si>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</si>
  <si>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</si>
  <si>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</si>
  <si>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</si>
  <si>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</si>
  <si>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</si>
  <si>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</si>
  <si>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</si>
  <si>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</si>
  <si>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</si>
  <si>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</si>
  <si>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</si>
  <si>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</si>
  <si>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</si>
  <si>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</si>
  <si>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</si>
  <si>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</si>
  <si>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</si>
  <si>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</si>
  <si>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</si>
  <si>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</si>
  <si>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</si>
  <si>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</si>
  <si>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</si>
  <si>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</si>
  <si>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</si>
  <si>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</si>
  <si>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</si>
  <si>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</si>
  <si>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</si>
  <si>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</si>
  <si>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</si>
  <si>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</si>
  <si>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</si>
  <si>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</si>
  <si>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</si>
  <si>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</si>
  <si>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</si>
  <si>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</si>
  <si>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</si>
  <si>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</si>
  <si>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</si>
  <si>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</si>
  <si>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</si>
  <si>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</si>
  <si>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</si>
  <si>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</si>
  <si>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</si>
  <si>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</si>
  <si>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</si>
  <si>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</si>
  <si>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</si>
  <si>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</si>
  <si>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</si>
  <si>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</si>
  <si>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</si>
  <si>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</si>
  <si>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</si>
  <si>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</si>
  <si>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</si>
  <si>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</si>
  <si>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</si>
  <si>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</si>
  <si>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</si>
  <si>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</si>
  <si>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</si>
  <si>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</si>
  <si>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</si>
  <si>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</si>
  <si>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</si>
  <si>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</si>
  <si>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</si>
  <si>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</si>
  <si>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</si>
  <si>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</si>
  <si>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</si>
  <si>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</si>
  <si>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</si>
  <si>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</si>
  <si>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</si>
  <si>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</si>
  <si>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</si>
  <si>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</si>
  <si>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</si>
  <si>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</si>
  <si>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</si>
  <si>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</si>
  <si>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</si>
  <si>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</si>
  <si>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</si>
  <si>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</si>
  <si>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</si>
  <si>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</si>
  <si>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</si>
  <si>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</si>
  <si>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</si>
  <si>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</si>
  <si>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</si>
  <si>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</si>
  <si>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</si>
  <si>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</si>
  <si>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</si>
  <si>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</si>
  <si>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</si>
  <si>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</si>
  <si>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</si>
  <si>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</si>
  <si>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</si>
  <si>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</si>
  <si>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</si>
  <si>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</si>
  <si>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</si>
  <si>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</si>
  <si>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</si>
  <si>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</si>
  <si>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</si>
  <si>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</si>
  <si>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</si>
  <si>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</si>
  <si>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</si>
  <si>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</si>
  <si>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</si>
  <si>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</si>
  <si>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</si>
  <si>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</si>
  <si>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</si>
  <si>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</si>
  <si>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</si>
  <si>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</si>
  <si>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</si>
  <si>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</si>
  <si>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</si>
  <si>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</si>
  <si>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</si>
  <si>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</si>
  <si>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</si>
  <si>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</si>
  <si>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</si>
  <si>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</si>
  <si>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</si>
  <si>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</si>
  <si>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</si>
  <si>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</si>
  <si>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</si>
  <si>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</si>
  <si>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</si>
  <si>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</si>
  <si>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</si>
  <si>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</si>
  <si>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</si>
  <si>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</si>
  <si>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</si>
  <si>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</si>
  <si>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</si>
  <si>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</si>
  <si>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</si>
  <si>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</si>
  <si>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</si>
  <si>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</si>
  <si>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</si>
  <si>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</si>
  <si>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</si>
  <si>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</si>
  <si>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</si>
  <si>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</si>
  <si>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</si>
  <si>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</si>
  <si>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</si>
  <si>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</si>
  <si>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</si>
  <si>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</si>
  <si>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</si>
  <si>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</si>
  <si>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</si>
  <si>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</si>
  <si>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</si>
  <si>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</si>
  <si>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</si>
  <si>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</si>
  <si>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</si>
  <si>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</si>
  <si>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</si>
  <si>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</si>
  <si>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</si>
  <si>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</si>
  <si>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</si>
  <si>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</si>
  <si>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</si>
  <si>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</si>
  <si>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</si>
  <si>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</si>
  <si>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</si>
  <si>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</si>
  <si>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</si>
  <si>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</si>
  <si>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</si>
  <si>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</si>
  <si>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</si>
  <si>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</si>
  <si>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</si>
  <si>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</si>
  <si>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</si>
  <si>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</si>
  <si>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</si>
  <si>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</si>
  <si>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</si>
  <si>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</si>
  <si>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</si>
  <si>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</si>
  <si>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</si>
  <si>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</si>
  <si>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</si>
  <si>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</si>
  <si>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</si>
  <si>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</si>
  <si>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</si>
  <si>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</si>
  <si>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</si>
  <si>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</si>
  <si>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</si>
  <si>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</si>
  <si>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</si>
  <si>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</si>
  <si>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</si>
  <si>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</si>
  <si>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</si>
  <si>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</si>
  <si>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</si>
  <si>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</si>
  <si>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</si>
  <si>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</si>
  <si>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</si>
  <si>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</si>
  <si>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</si>
  <si>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</si>
  <si>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</si>
  <si>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</si>
  <si>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</si>
  <si>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</si>
  <si>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</si>
  <si>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</si>
  <si>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</si>
  <si>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</si>
  <si>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</si>
  <si>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</si>
  <si>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</si>
  <si>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</si>
  <si>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</si>
  <si>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</si>
  <si>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</si>
  <si>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</si>
  <si>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</si>
  <si>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</si>
  <si>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</si>
  <si>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</si>
  <si>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</si>
  <si>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</si>
  <si>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</si>
  <si>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</si>
  <si>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</si>
  <si>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</si>
  <si>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</si>
  <si>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</si>
  <si>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</si>
  <si>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</si>
  <si>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</si>
  <si>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</si>
  <si>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</si>
  <si>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</si>
  <si>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</si>
  <si>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</si>
  <si>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</si>
  <si>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</si>
  <si>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</si>
  <si>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</si>
  <si>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</si>
  <si>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</si>
  <si>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</si>
  <si>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</si>
  <si>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</si>
  <si>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</si>
  <si>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</si>
  <si>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</si>
  <si>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</si>
  <si>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</si>
  <si>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</si>
  <si>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</si>
  <si>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</si>
  <si>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</si>
  <si>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</si>
  <si>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</si>
  <si>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</si>
  <si>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</si>
  <si>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</si>
  <si>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</si>
  <si>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</si>
  <si>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</si>
  <si>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</si>
  <si>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</si>
  <si>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</si>
  <si>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</si>
  <si>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</si>
  <si>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</si>
  <si>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</si>
  <si>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</si>
  <si>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</si>
  <si>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</si>
  <si>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</si>
  <si>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</si>
  <si>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</si>
  <si>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</si>
  <si>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</si>
  <si>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</si>
  <si>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</si>
  <si>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</si>
  <si>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</si>
  <si>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</si>
  <si>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</si>
  <si>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</si>
  <si>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</si>
  <si>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</si>
  <si>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</si>
  <si>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</si>
  <si>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</si>
  <si>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</si>
  <si>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</si>
  <si>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</si>
  <si>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</si>
  <si>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</si>
  <si>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</si>
  <si>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</si>
  <si>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</si>
  <si>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</si>
  <si>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</si>
  <si>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</si>
  <si>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</si>
  <si>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</si>
  <si>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</si>
  <si>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</si>
  <si>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</si>
  <si>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</si>
  <si>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</si>
  <si>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</si>
  <si>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</si>
  <si>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</si>
  <si>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</si>
  <si>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</si>
  <si>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</si>
  <si>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</si>
  <si>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</si>
  <si>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</si>
  <si>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</si>
  <si>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</si>
  <si>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</si>
  <si>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</si>
  <si>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</si>
  <si>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</si>
  <si>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</si>
  <si>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</si>
  <si>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</si>
  <si>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</si>
  <si>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</si>
  <si>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</si>
  <si>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</si>
  <si>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</si>
  <si>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</si>
  <si>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</si>
  <si>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</si>
  <si>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</si>
  <si>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</si>
  <si>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</si>
  <si>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</si>
  <si>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</si>
  <si>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</si>
  <si>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</si>
  <si>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</si>
  <si>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</si>
  <si>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</si>
  <si>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</si>
  <si>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</si>
  <si>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</si>
  <si>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</si>
  <si>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</si>
  <si>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</si>
  <si>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</si>
  <si>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</si>
  <si>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</si>
  <si>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</si>
  <si>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</si>
  <si>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</si>
  <si>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</si>
  <si>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</si>
  <si>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</si>
  <si>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</si>
  <si>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</si>
  <si>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</si>
  <si>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</si>
  <si>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</si>
  <si>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</si>
  <si>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</si>
  <si>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</si>
  <si>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</si>
  <si>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</si>
  <si>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</si>
  <si>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</si>
  <si>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</si>
  <si>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</si>
  <si>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</si>
  <si>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</si>
  <si>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</si>
  <si>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</si>
  <si>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</si>
  <si>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</si>
  <si>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</si>
  <si>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</si>
  <si>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</si>
  <si>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</si>
  <si>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</si>
  <si>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</si>
  <si>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</si>
  <si>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</si>
  <si>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</si>
  <si>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</si>
  <si>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</si>
  <si>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</si>
  <si>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</si>
  <si>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</si>
  <si>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</si>
  <si>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</si>
  <si>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</si>
  <si>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</si>
  <si>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</si>
  <si>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</si>
  <si>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</si>
  <si>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</si>
  <si>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</si>
  <si>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</si>
  <si>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</si>
  <si>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</si>
  <si>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</si>
  <si>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</si>
  <si>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</si>
  <si>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</si>
  <si>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</si>
  <si>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</si>
  <si>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</si>
  <si>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</si>
  <si>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</si>
  <si>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</si>
  <si>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</si>
  <si>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</si>
  <si>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</si>
  <si>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</si>
  <si>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</si>
  <si>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</si>
  <si>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</si>
  <si>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</si>
  <si>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</si>
  <si>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</si>
  <si>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</si>
  <si>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</si>
  <si>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</si>
  <si>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</si>
  <si>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</si>
  <si>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</si>
  <si>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</si>
  <si>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</si>
  <si>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</si>
  <si>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</si>
  <si>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</si>
  <si>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</si>
  <si>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</si>
  <si>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</si>
  <si>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</si>
  <si>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</si>
  <si>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</si>
  <si>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</si>
  <si>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</si>
  <si>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</si>
  <si>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</si>
  <si>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</si>
  <si>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</si>
  <si>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</si>
  <si>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</si>
  <si>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</si>
  <si>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</si>
  <si>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</si>
  <si>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</si>
  <si>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</si>
  <si>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</si>
  <si>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</si>
  <si>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</si>
  <si>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</si>
  <si>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</si>
  <si>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</si>
  <si>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</si>
  <si>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</si>
  <si>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</si>
  <si>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</si>
  <si>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</si>
  <si>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</si>
  <si>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</si>
  <si>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</si>
  <si>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</si>
  <si>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</si>
  <si>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</si>
  <si>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</si>
  <si>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</si>
  <si>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</si>
  <si>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</si>
  <si>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</si>
  <si>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</si>
  <si>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</si>
  <si>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</si>
  <si>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</si>
  <si>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</si>
  <si>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</si>
  <si>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</si>
  <si>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</si>
  <si>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</si>
  <si>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</si>
  <si>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</si>
  <si>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</si>
  <si>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</si>
  <si>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</si>
  <si>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</si>
  <si>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</si>
  <si>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</si>
  <si>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</si>
  <si>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</si>
  <si>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</si>
  <si>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</si>
  <si>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</si>
  <si>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</si>
  <si>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</si>
  <si>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</si>
  <si>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</si>
  <si>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</si>
  <si>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</si>
  <si>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</si>
  <si>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</si>
  <si>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</si>
  <si>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</si>
  <si>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</si>
  <si>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</si>
  <si>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</si>
  <si>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</si>
  <si>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</si>
  <si>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</si>
  <si>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</si>
  <si>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</si>
  <si>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</si>
  <si>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</si>
  <si>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</si>
  <si>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</si>
  <si>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</si>
  <si>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</si>
  <si>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</si>
  <si>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</si>
  <si>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</si>
  <si>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</si>
  <si>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</si>
  <si>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</si>
  <si>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</si>
  <si>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</si>
  <si>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</si>
  <si>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</si>
  <si>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</si>
  <si>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</si>
  <si>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</si>
  <si>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</si>
  <si>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</si>
  <si>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</si>
  <si>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</si>
  <si>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</si>
  <si>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</si>
  <si>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</si>
  <si>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</si>
  <si>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</si>
  <si>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</si>
  <si>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</si>
  <si>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</si>
  <si>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</si>
  <si>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</si>
  <si>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</si>
  <si>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</si>
  <si>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</si>
  <si>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</si>
  <si>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</si>
  <si>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</si>
  <si>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</si>
  <si>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</si>
  <si>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</si>
  <si>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</si>
  <si>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</si>
  <si>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</si>
  <si>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</si>
  <si>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</si>
  <si>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</si>
  <si>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</si>
  <si>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</si>
  <si>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</si>
  <si>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</si>
  <si>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</si>
  <si>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</si>
  <si>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</si>
  <si>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</si>
  <si>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</si>
  <si>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</si>
  <si>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</si>
  <si>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</si>
  <si>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</si>
  <si>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</si>
  <si>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</si>
  <si>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</si>
  <si>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</si>
  <si>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</si>
  <si>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</si>
  <si>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</si>
  <si>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</si>
  <si>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</si>
  <si>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</si>
  <si>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</si>
  <si>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</si>
  <si>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</si>
  <si>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</si>
  <si>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</si>
  <si>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</si>
  <si>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</si>
  <si>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</si>
  <si>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</si>
  <si>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</si>
  <si>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</si>
  <si>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</si>
  <si>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</si>
  <si>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</si>
  <si>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</si>
  <si>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</si>
  <si>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</si>
  <si>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</si>
  <si>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</si>
  <si>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</si>
  <si>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</si>
  <si>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</si>
  <si>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</si>
  <si>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</si>
  <si>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</si>
  <si>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</si>
  <si>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</si>
  <si>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</si>
  <si>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</si>
  <si>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</si>
  <si>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</si>
  <si>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</si>
  <si>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</si>
  <si>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</si>
  <si>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</si>
  <si>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</si>
  <si>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</si>
  <si>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</si>
  <si>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</si>
  <si>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</si>
  <si>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</si>
  <si>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</si>
  <si>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</si>
  <si>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</si>
  <si>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</si>
  <si>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</si>
  <si>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</si>
  <si>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</si>
  <si>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</si>
  <si>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</si>
  <si>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</si>
  <si>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</si>
  <si>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</si>
  <si>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</si>
  <si>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</si>
  <si>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</si>
  <si>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</si>
  <si>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</si>
  <si>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</si>
  <si>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</si>
  <si>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</si>
  <si>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</si>
  <si>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</si>
  <si>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</si>
  <si>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</si>
  <si>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</si>
  <si>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</si>
  <si>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</si>
  <si>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</si>
  <si>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</si>
  <si>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</si>
  <si>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</si>
  <si>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</si>
  <si>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</si>
  <si>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</si>
  <si>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</si>
  <si>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</si>
  <si>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</si>
  <si>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</si>
  <si>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</si>
  <si>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</si>
  <si>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</si>
  <si>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</si>
  <si>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</si>
  <si>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</si>
  <si>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</si>
  <si>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</si>
  <si>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</si>
  <si>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</si>
  <si>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</si>
  <si>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</si>
  <si>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</si>
  <si>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</si>
  <si>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</si>
  <si>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</si>
  <si>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</si>
  <si>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</si>
  <si>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</si>
  <si>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</si>
  <si>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</si>
  <si>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</si>
  <si>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</si>
  <si>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</si>
  <si>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</si>
  <si>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</si>
  <si>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</si>
  <si>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</si>
  <si>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</si>
  <si>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</si>
  <si>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</si>
  <si>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</si>
  <si>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</si>
  <si>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</si>
  <si>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</si>
  <si>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</si>
  <si>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</si>
  <si>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</si>
  <si>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</si>
  <si>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</si>
  <si>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</si>
  <si>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</si>
  <si>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</si>
  <si>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</si>
  <si>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</si>
  <si>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</si>
  <si>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</si>
  <si>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</si>
  <si>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</si>
  <si>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</si>
  <si>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</si>
  <si>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</si>
  <si>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</si>
  <si>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</si>
  <si>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</si>
  <si>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</si>
  <si>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</si>
  <si>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</si>
  <si>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</si>
  <si>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</si>
  <si>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</si>
  <si>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</si>
  <si>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</si>
  <si>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</si>
  <si>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</si>
  <si>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</si>
  <si>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</si>
  <si>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</si>
  <si>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</si>
  <si>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</si>
  <si>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</si>
  <si>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</si>
  <si>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</si>
  <si>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</si>
  <si>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</si>
  <si>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</si>
  <si>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</si>
  <si>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</si>
  <si>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</si>
  <si>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</si>
  <si>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</si>
  <si>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</si>
  <si>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</si>
  <si>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</si>
  <si>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</si>
  <si>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</si>
  <si>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</si>
  <si>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</si>
  <si>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</si>
  <si>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</si>
  <si>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</si>
  <si>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</si>
  <si>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</si>
  <si>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</si>
  <si>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</si>
  <si>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</si>
  <si>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</si>
  <si>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</si>
  <si>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</si>
  <si>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</si>
  <si>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</si>
  <si>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</si>
  <si>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</si>
  <si>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</si>
  <si>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</si>
  <si>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</si>
  <si>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</si>
  <si>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</si>
  <si>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</si>
  <si>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</si>
  <si>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</si>
  <si>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</si>
  <si>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</si>
  <si>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</si>
  <si>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</si>
  <si>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</si>
  <si>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</si>
  <si>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</si>
  <si>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</si>
  <si>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</si>
  <si>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</si>
  <si>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</si>
  <si>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</si>
  <si>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</si>
  <si>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</si>
  <si>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</si>
  <si>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</si>
  <si>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</si>
  <si>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</si>
  <si>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</si>
  <si>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</si>
  <si>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</si>
  <si>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</si>
  <si>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</si>
  <si>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</si>
  <si>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</si>
  <si>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</si>
  <si>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</si>
  <si>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</si>
  <si>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</si>
  <si>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</si>
  <si>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</si>
  <si>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</si>
  <si>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</si>
  <si>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</si>
  <si>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</si>
  <si>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</si>
  <si>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</si>
  <si>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</si>
  <si>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</si>
  <si>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</si>
  <si>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</si>
  <si>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</si>
  <si>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</si>
  <si>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</si>
  <si>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</si>
  <si>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</si>
  <si>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</si>
  <si>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</si>
  <si>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</si>
  <si>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</si>
  <si>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</si>
  <si>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</si>
  <si>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</si>
  <si>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</si>
  <si>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</si>
  <si>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</si>
  <si>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</si>
  <si>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</si>
  <si>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</si>
  <si>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</si>
  <si>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</si>
  <si>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</si>
  <si>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</si>
  <si>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</si>
  <si>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</si>
  <si>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</si>
  <si>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</si>
  <si>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</si>
  <si>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</si>
  <si>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</si>
  <si>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</si>
  <si>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</si>
  <si>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</si>
  <si>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</si>
  <si>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</si>
  <si>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</si>
  <si>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</si>
  <si>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</si>
  <si>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</si>
  <si>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</si>
  <si>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</si>
  <si>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</si>
  <si>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</si>
  <si>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</si>
  <si>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</si>
  <si>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</si>
  <si>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</si>
  <si>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</si>
  <si>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</si>
  <si>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</si>
  <si>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</si>
  <si>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</si>
  <si>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</si>
  <si>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</si>
  <si>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</si>
  <si>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</si>
  <si>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</si>
  <si>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</si>
  <si>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</si>
  <si>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</si>
  <si>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</si>
  <si>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</si>
  <si>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</si>
  <si>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</si>
  <si>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</si>
  <si>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</si>
  <si>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</si>
  <si>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</si>
  <si>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</si>
  <si>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</si>
  <si>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</si>
  <si>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</si>
  <si>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</si>
  <si>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</si>
  <si>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</si>
  <si>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</si>
  <si>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</si>
  <si>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</si>
  <si>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</si>
  <si>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</si>
  <si>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</si>
  <si>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</si>
  <si>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</si>
  <si>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</si>
  <si>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</si>
  <si>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</si>
  <si>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</si>
  <si>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</si>
  <si>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</si>
  <si>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</si>
  <si>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</si>
  <si>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</si>
  <si>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</si>
  <si>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</si>
  <si>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</si>
  <si>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</si>
  <si>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</si>
  <si>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</si>
  <si>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</si>
  <si>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</si>
  <si>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</si>
  <si>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</si>
  <si>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</si>
  <si>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</si>
  <si>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</si>
  <si>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</si>
  <si>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</si>
  <si>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</si>
  <si>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</si>
  <si>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</si>
  <si>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</si>
  <si>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</si>
  <si>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</si>
  <si>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</si>
  <si>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</si>
  <si>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</si>
  <si>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</si>
  <si>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</si>
  <si>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</si>
  <si>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</si>
  <si>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</si>
  <si>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</si>
  <si>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</si>
  <si>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</si>
  <si>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</si>
  <si>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</si>
  <si>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</si>
  <si>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</si>
  <si>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</si>
  <si>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</si>
  <si>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</si>
  <si>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</si>
  <si>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</si>
  <si>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</si>
  <si>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</si>
  <si>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</si>
  <si>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</si>
  <si>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</si>
  <si>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</si>
  <si>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</si>
  <si>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</si>
  <si>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</si>
  <si>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</si>
  <si>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</si>
  <si>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</si>
  <si>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</si>
  <si>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</si>
  <si>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</si>
  <si>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</si>
  <si>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</si>
  <si>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</si>
  <si>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</si>
  <si>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</si>
  <si>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</si>
  <si>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</si>
  <si>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</si>
  <si>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</si>
  <si>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</si>
  <si>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</si>
  <si>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</si>
  <si>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</si>
  <si>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</si>
  <si>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</si>
  <si>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</si>
  <si>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</si>
  <si>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</si>
  <si>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</si>
  <si>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</si>
  <si>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</si>
  <si>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</si>
  <si>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</si>
  <si>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</si>
  <si>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</si>
  <si>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</si>
  <si>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</si>
  <si>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</si>
  <si>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</si>
  <si>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</si>
  <si>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</si>
  <si>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</si>
  <si>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</si>
  <si>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</si>
  <si>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</si>
  <si>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</si>
  <si>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</si>
  <si>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</si>
  <si>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</si>
  <si>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</si>
  <si>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</si>
  <si>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</si>
  <si>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</si>
  <si>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</si>
  <si>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</si>
  <si>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</si>
  <si>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</si>
  <si>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</si>
  <si>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</si>
  <si>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</si>
  <si>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</si>
  <si>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</si>
  <si>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</si>
  <si>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</si>
  <si>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</si>
  <si>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</si>
  <si>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</si>
  <si>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</si>
  <si>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</si>
  <si>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</si>
  <si>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</si>
  <si>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</si>
  <si>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</si>
  <si>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</si>
  <si>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</si>
  <si>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</si>
  <si>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</si>
  <si>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</si>
  <si>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</si>
  <si>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</si>
  <si>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</si>
  <si>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</si>
  <si>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</si>
  <si>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</si>
  <si>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</si>
  <si>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</si>
  <si>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</si>
  <si>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</si>
  <si>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</si>
  <si>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</si>
  <si>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</si>
  <si>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</si>
  <si>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</si>
  <si>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</si>
  <si>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</si>
  <si>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</si>
  <si>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</si>
  <si>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</si>
  <si>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</si>
  <si>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</si>
  <si>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</si>
  <si>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</si>
  <si>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</si>
  <si>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</si>
  <si>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</si>
  <si>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</si>
  <si>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</si>
  <si>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</si>
  <si>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</si>
  <si>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</si>
  <si>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</si>
  <si>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</si>
  <si>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</si>
  <si>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</si>
  <si>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</si>
  <si>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</si>
  <si>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</si>
  <si>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</si>
  <si>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</si>
  <si>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</si>
  <si>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</si>
  <si>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</si>
  <si>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</si>
  <si>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</si>
  <si>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</si>
  <si>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</si>
  <si>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</si>
  <si>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</si>
  <si>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</si>
  <si>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</si>
  <si>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</si>
  <si>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</si>
  <si>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</si>
  <si>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</si>
  <si>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</si>
  <si>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</si>
  <si>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</si>
  <si>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</si>
  <si>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</si>
  <si>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</si>
  <si>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</si>
  <si>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</si>
  <si>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</si>
  <si>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</si>
  <si>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</si>
  <si>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</si>
  <si>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</si>
  <si>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</si>
  <si>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</si>
  <si>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</si>
  <si>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</si>
  <si>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</si>
  <si>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</si>
  <si>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</si>
  <si>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</si>
  <si>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</si>
  <si>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</si>
  <si>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</si>
  <si>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</si>
  <si>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</si>
  <si>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</si>
  <si>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</si>
  <si>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</si>
  <si>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</si>
  <si>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</si>
  <si>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</si>
  <si>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</si>
  <si>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</si>
  <si>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</si>
  <si>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</si>
  <si>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</si>
  <si>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</si>
  <si>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</si>
  <si>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</si>
  <si>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</si>
  <si>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</si>
  <si>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</si>
  <si>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</si>
  <si>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</si>
  <si>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</si>
  <si>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</si>
  <si>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</si>
  <si>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</si>
  <si>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</si>
  <si>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</si>
  <si>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</si>
  <si>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</si>
  <si>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</si>
  <si>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</si>
  <si>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</si>
  <si>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</si>
  <si>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</si>
  <si>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</si>
  <si>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</si>
  <si>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</si>
  <si>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</si>
  <si>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</si>
  <si>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</si>
  <si>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</si>
  <si>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</si>
  <si>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</si>
  <si>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</si>
  <si>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</si>
  <si>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</si>
  <si>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</si>
  <si>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</si>
  <si>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</si>
  <si>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</si>
  <si>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</si>
  <si>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</si>
  <si>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</si>
  <si>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</si>
  <si>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</si>
  <si>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</si>
  <si>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</si>
  <si>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</si>
  <si>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</si>
  <si>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</si>
  <si>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</si>
  <si>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</si>
  <si>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</si>
  <si>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</si>
  <si>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</si>
  <si>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</si>
  <si>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</si>
  <si>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</si>
  <si>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</si>
  <si>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</si>
  <si>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</si>
  <si>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</si>
  <si>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</si>
  <si>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</si>
  <si>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</si>
  <si>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</si>
  <si>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</si>
  <si>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</si>
  <si>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</si>
  <si>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</si>
  <si>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</si>
  <si>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</si>
  <si>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</si>
  <si>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</si>
  <si>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</si>
  <si>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</si>
  <si>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</si>
  <si>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</si>
  <si>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</si>
  <si>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</si>
  <si>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</si>
  <si>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</si>
  <si>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</si>
  <si>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</si>
  <si>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</si>
  <si>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</si>
  <si>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</si>
  <si>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</si>
  <si>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</si>
  <si>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</si>
  <si>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</si>
  <si>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</si>
  <si>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</si>
  <si>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</si>
  <si>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</si>
  <si>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</si>
  <si>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</si>
  <si>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</si>
  <si>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</si>
  <si>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</si>
  <si>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</si>
  <si>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</si>
  <si>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</si>
  <si>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</si>
  <si>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</si>
  <si>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</si>
  <si>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</si>
  <si>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</si>
  <si>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</si>
  <si>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</si>
  <si>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</si>
  <si>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</si>
  <si>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</si>
  <si>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</si>
  <si>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</si>
  <si>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</si>
  <si>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</si>
  <si>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</si>
  <si>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</si>
  <si>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</si>
  <si>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</si>
  <si>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</si>
  <si>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</si>
  <si>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</si>
  <si>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</si>
  <si>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</si>
  <si>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</si>
  <si>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</si>
  <si>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</si>
  <si>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</si>
  <si>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</si>
  <si>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</si>
  <si>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</si>
  <si>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</si>
  <si>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</si>
  <si>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</si>
  <si>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</si>
  <si>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</si>
  <si>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</si>
  <si>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</si>
  <si>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</si>
  <si>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</si>
  <si>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</si>
  <si>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</si>
  <si>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</si>
  <si>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</si>
  <si>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</si>
  <si>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</si>
  <si>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</si>
  <si>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</si>
  <si>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</si>
  <si>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</si>
  <si>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</si>
  <si>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</si>
  <si>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</si>
  <si>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</si>
  <si>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</si>
  <si>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</si>
  <si>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</si>
  <si>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</si>
  <si>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</si>
  <si>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</si>
  <si>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</si>
  <si>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</si>
  <si>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</si>
  <si>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</si>
  <si>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</si>
  <si>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</si>
  <si>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</si>
  <si>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</si>
  <si>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</si>
  <si>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</si>
  <si>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</si>
  <si>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</si>
  <si>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</si>
  <si>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</si>
  <si>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</si>
  <si>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</si>
  <si>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</si>
  <si>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</si>
  <si>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</si>
  <si>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</si>
  <si>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</si>
  <si>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</si>
  <si>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</si>
  <si>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</si>
  <si>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</si>
  <si>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</si>
  <si>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</si>
  <si>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</si>
  <si>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</si>
  <si>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</si>
  <si>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</si>
  <si>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</si>
  <si>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</si>
  <si>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</si>
  <si>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</si>
  <si>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</si>
  <si>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</si>
  <si>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</si>
  <si>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</si>
  <si>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</si>
  <si>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</si>
  <si>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</si>
  <si>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</si>
  <si>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</si>
  <si>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</si>
  <si>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</si>
  <si>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</si>
  <si>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</si>
  <si>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</si>
  <si>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</si>
  <si>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</si>
  <si>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</si>
  <si>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</si>
  <si>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</si>
  <si>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</si>
  <si>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</si>
  <si>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</si>
  <si>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</si>
  <si>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</si>
  <si>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</si>
  <si>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</si>
  <si>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</si>
  <si>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</si>
  <si>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</si>
  <si>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</si>
  <si>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</si>
  <si>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</si>
  <si>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</si>
  <si>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</si>
  <si>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</si>
  <si>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</si>
  <si>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</si>
  <si>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</si>
  <si>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</si>
  <si>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</si>
  <si>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</si>
  <si>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</si>
  <si>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</si>
  <si>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</si>
  <si>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</si>
  <si>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</si>
  <si>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</si>
  <si>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</si>
  <si>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</si>
  <si>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</si>
  <si>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</si>
  <si>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</si>
  <si>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</si>
  <si>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</si>
  <si>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</si>
  <si>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</si>
  <si>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</si>
  <si>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</si>
  <si>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</si>
  <si>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</si>
  <si>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</si>
  <si>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</si>
  <si>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</si>
  <si>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</si>
  <si>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</si>
  <si>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</si>
  <si>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</si>
  <si>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</si>
  <si>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</si>
  <si>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</si>
  <si>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</si>
  <si>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</si>
  <si>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</si>
  <si>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</si>
  <si>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</si>
  <si>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</si>
  <si>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</si>
  <si>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</si>
  <si>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</si>
  <si>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</si>
  <si>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</si>
  <si>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</si>
  <si>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</si>
  <si>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</si>
  <si>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</si>
  <si>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</si>
  <si>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</si>
  <si>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</si>
  <si>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</si>
  <si>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</si>
  <si>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</si>
  <si>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</si>
  <si>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</si>
  <si>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</si>
  <si>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</si>
  <si>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</si>
  <si>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</si>
  <si>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</si>
  <si>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</si>
  <si>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</si>
  <si>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</si>
  <si>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</si>
  <si>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</si>
  <si>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</si>
  <si>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</si>
  <si>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</si>
  <si>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</si>
  <si>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</si>
  <si>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</si>
  <si>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</si>
  <si>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</si>
  <si>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</si>
  <si>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</si>
  <si>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</si>
  <si>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</si>
  <si>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</si>
  <si>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</si>
  <si>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</si>
  <si>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</si>
  <si>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</si>
  <si>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</si>
  <si>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</si>
  <si>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</si>
  <si>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</si>
  <si>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</si>
  <si>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</si>
  <si>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</si>
  <si>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</si>
  <si>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</si>
  <si>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</si>
  <si>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</si>
  <si>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</si>
  <si>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</si>
  <si>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</si>
  <si>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</si>
  <si>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</si>
  <si>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</si>
  <si>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</si>
  <si>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</si>
  <si>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</si>
  <si>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</si>
  <si>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</si>
  <si>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</si>
  <si>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</si>
  <si>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</si>
  <si>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</si>
  <si>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</si>
  <si>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</si>
  <si>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</si>
  <si>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</si>
  <si>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</si>
  <si>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</si>
  <si>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</si>
  <si>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</si>
  <si>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</si>
  <si>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</si>
  <si>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</si>
  <si>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</si>
  <si>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</si>
  <si>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</si>
  <si>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</si>
  <si>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</si>
  <si>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</si>
  <si>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</si>
  <si>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</si>
  <si>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</si>
  <si>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</si>
  <si>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</si>
  <si>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</si>
  <si>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</si>
  <si>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</si>
  <si>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</si>
  <si>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</si>
  <si>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</si>
  <si>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</si>
  <si>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</si>
  <si>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</si>
  <si>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</si>
  <si>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</si>
  <si>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</si>
  <si>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</si>
  <si>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</si>
  <si>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</si>
  <si>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</si>
  <si>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</si>
  <si>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</si>
  <si>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</si>
  <si>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</si>
  <si>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</si>
  <si>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</si>
  <si>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</si>
  <si>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</si>
  <si>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</si>
  <si>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</si>
  <si>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</si>
  <si>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</si>
  <si>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</si>
  <si>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</si>
  <si>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</si>
  <si>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</si>
  <si>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</si>
  <si>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</si>
  <si>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</si>
  <si>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</si>
  <si>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</si>
  <si>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</si>
  <si>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</si>
  <si>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</si>
  <si>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</si>
  <si>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</si>
  <si>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</si>
  <si>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</si>
  <si>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</si>
  <si>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</si>
  <si>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</si>
  <si>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</si>
  <si>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</si>
  <si>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</si>
  <si>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</si>
  <si>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</si>
  <si>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</si>
  <si>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</si>
  <si>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</si>
  <si>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</si>
  <si>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</si>
  <si>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</si>
  <si>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</si>
  <si>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</si>
  <si>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</si>
  <si>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</si>
  <si>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</si>
  <si>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</si>
  <si>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</si>
  <si>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</si>
  <si>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</si>
  <si>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</si>
  <si>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</si>
  <si>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</si>
  <si>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</si>
  <si>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</si>
  <si>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</si>
  <si>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</si>
  <si>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</si>
  <si>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</si>
  <si>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</si>
  <si>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</si>
  <si>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</si>
  <si>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</si>
  <si>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</si>
  <si>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</si>
  <si>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</si>
  <si>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</si>
  <si>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</si>
  <si>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</si>
  <si>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</si>
  <si>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</si>
  <si>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</si>
  <si>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</si>
  <si>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</si>
  <si>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</si>
  <si>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</si>
  <si>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</si>
  <si>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</si>
  <si>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</si>
  <si>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</si>
  <si>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</si>
  <si>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</si>
  <si>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</si>
  <si>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</si>
  <si>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</si>
  <si>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</si>
  <si>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</si>
  <si>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</si>
  <si>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</si>
  <si>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</si>
  <si>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</si>
  <si>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</si>
  <si>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</si>
  <si>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</si>
  <si>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</si>
  <si>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</si>
  <si>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</si>
  <si>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</si>
  <si>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</si>
  <si>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</si>
  <si>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</si>
  <si>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</si>
  <si>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</si>
  <si>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</si>
  <si>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</si>
  <si>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</si>
  <si>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</si>
  <si>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</si>
  <si>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</si>
  <si>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</si>
  <si>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</si>
  <si>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</si>
  <si>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</si>
  <si>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</si>
  <si>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</si>
  <si>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</si>
  <si>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</si>
  <si>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</si>
  <si>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</si>
  <si>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</si>
  <si>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</si>
  <si>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</si>
  <si>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</si>
  <si>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</si>
  <si>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</si>
  <si>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</si>
  <si>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</si>
  <si>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</si>
  <si>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</si>
  <si>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</si>
  <si>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</si>
  <si>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</si>
  <si>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</si>
  <si>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</si>
  <si>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</si>
  <si>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</si>
  <si>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</si>
  <si>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</si>
  <si>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</si>
  <si>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</si>
  <si>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</si>
  <si>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</si>
  <si>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</si>
  <si>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</si>
  <si>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</si>
  <si>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</si>
  <si>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</si>
  <si>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</si>
  <si>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</si>
  <si>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</si>
  <si>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</si>
  <si>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</si>
  <si>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</si>
  <si>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</si>
  <si>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</si>
  <si>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</si>
  <si>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</si>
  <si>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</si>
  <si>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</si>
  <si>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</si>
  <si>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</si>
  <si>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</si>
  <si>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</si>
  <si>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</si>
  <si>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</si>
  <si>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</si>
  <si>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</si>
  <si>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</si>
  <si>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</si>
  <si>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</si>
  <si>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</si>
  <si>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</si>
  <si>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</si>
  <si>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</si>
  <si>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</si>
  <si>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</si>
  <si>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</si>
  <si>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</si>
  <si>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</si>
  <si>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</si>
  <si>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</si>
  <si>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</si>
  <si>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</si>
  <si>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</si>
  <si>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</si>
  <si>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</si>
  <si>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</si>
  <si>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</si>
  <si>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</si>
  <si>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</si>
  <si>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</si>
  <si>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</si>
  <si>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</si>
  <si>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</si>
  <si>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</si>
  <si>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</si>
  <si>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</si>
  <si>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</si>
  <si>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</si>
  <si>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</si>
  <si>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</si>
  <si>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</si>
  <si>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</si>
  <si>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</si>
  <si>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</si>
  <si>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</si>
  <si>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</si>
  <si>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</si>
  <si>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</si>
  <si>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</si>
  <si>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</si>
  <si>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</si>
  <si>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</si>
  <si>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</si>
  <si>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</si>
  <si>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</si>
  <si>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</si>
  <si>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</si>
  <si>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</si>
  <si>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</si>
  <si>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</si>
  <si>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</si>
  <si>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</si>
  <si>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</si>
  <si>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</si>
  <si>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</si>
  <si>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</si>
  <si>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</si>
  <si>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</si>
  <si>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</si>
  <si>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</si>
  <si>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</si>
  <si>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</si>
  <si>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</si>
  <si>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</si>
  <si>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</si>
  <si>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</si>
  <si>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</si>
  <si>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</si>
  <si>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</si>
  <si>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</si>
  <si>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</si>
  <si>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</si>
  <si>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</si>
  <si>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</si>
  <si>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</si>
  <si>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</si>
  <si>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</si>
  <si>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</si>
  <si>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</si>
  <si>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</si>
  <si>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</si>
  <si>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</si>
  <si>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</si>
  <si>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</si>
  <si>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</si>
  <si>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</si>
  <si>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</si>
  <si>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</si>
  <si>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</si>
  <si>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</si>
  <si>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</si>
  <si>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</si>
  <si>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</si>
  <si>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</si>
  <si>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</si>
  <si>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</si>
  <si>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</si>
  <si>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</si>
  <si>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</si>
  <si>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</si>
  <si>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</si>
  <si>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</si>
  <si>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</si>
  <si>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</si>
  <si>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</si>
  <si>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</si>
  <si>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</si>
  <si>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Grand Total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</si>
  <si>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</si>
  <si>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</si>
  <si>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</si>
  <si>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</si>
  <si>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</si>
  <si>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</si>
  <si>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</si>
  <si>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</si>
  <si>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</si>
  <si>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</si>
  <si>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outcome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</si>
  <si>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</si>
  <si>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</si>
  <si>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</si>
  <si>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</si>
  <si>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</si>
  <si>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</si>
  <si>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</si>
  <si>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</si>
  <si>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</si>
  <si>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</si>
  <si>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</si>
  <si>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</si>
  <si>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</si>
  <si>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</si>
  <si>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</si>
  <si>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</si>
  <si>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</si>
  <si>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</si>
  <si>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</si>
  <si>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</si>
  <si>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</si>
  <si>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</si>
  <si>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</si>
  <si>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</si>
  <si>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</si>
  <si>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</si>
  <si>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</si>
  <si>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</si>
  <si>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</si>
  <si>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</si>
  <si>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</si>
  <si>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</si>
  <si>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</si>
  <si>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</si>
  <si>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</si>
  <si>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</si>
  <si>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</si>
  <si>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</si>
  <si>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</si>
  <si>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</si>
  <si>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</si>
  <si>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</si>
  <si>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</si>
  <si>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</si>
  <si>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</si>
  <si>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</si>
  <si>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</si>
  <si>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</si>
  <si>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</si>
  <si>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</si>
  <si>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</si>
  <si>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</si>
  <si>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</si>
  <si>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</si>
  <si>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</si>
  <si>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</si>
  <si>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</si>
  <si>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</si>
  <si>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</si>
  <si>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</si>
  <si>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</si>
  <si>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</si>
  <si>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</si>
  <si>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</si>
  <si>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</si>
  <si>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</si>
  <si>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</si>
  <si>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</si>
  <si>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</si>
  <si>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</si>
  <si>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</si>
  <si>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</si>
  <si>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</si>
  <si>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</si>
  <si>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</si>
  <si>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then or equal to 50000</t>
  </si>
  <si>
    <t>Mean</t>
  </si>
  <si>
    <t>Median</t>
  </si>
  <si>
    <t>Maximum</t>
  </si>
  <si>
    <t>Minimum</t>
  </si>
  <si>
    <t>Varience</t>
  </si>
  <si>
    <t>Standard Deviation</t>
  </si>
  <si>
    <t>For both cases, the median summarizes the data more meaningfully as we can see that the large maximums are skewing the mean to a higher value.</t>
  </si>
  <si>
    <t xml:space="preserve">There is more variability for the successful campaign than for the failed one. </t>
  </si>
  <si>
    <t xml:space="preserve">(because these new backers are thinking that these are successful projects - FOMO type of behavior), </t>
  </si>
  <si>
    <t xml:space="preserve">One potential explanation is -- projects that meet their funding goal will attract more backers  </t>
  </si>
  <si>
    <t>this will create more variance in the number of backers.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</si>
</sst>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97567"/>
        <bgColor indexed="64"/>
      </patternFill>
    </fill>
    <fill>
      <patternFill patternType="solid">
        <fgColor theme="9" tint="0.39997558519241921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0" applyNumberForma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64" fontId="0" fillId="0" borderId="0" xfId="0" applyNumberFormat="1" applyAlignment="1">
      <alignment horizontal="left"/>
    </xf>
    <xf numFmtId="0" fontId="1" fillId="0" borderId="0" xfId="0" applyFont="1"/>
    <xf numFmtId="0" fontId="0" fillId="0" borderId="1" xfId="0" applyBorder="1"/>
    <xf numFmtId="0" fontId="0" fillId="0" borderId="3" xfId="0" applyBorder="1"/>
    <xf numFmtId="1" fontId="0" fillId="0" borderId="2" xfId="0" applyNumberFormat="1" applyBorder="1" applyAlignment="1">
      <alignment horizontal="left"/>
    </xf>
    <xf numFmtId="1" fontId="0" fillId="0" borderId="4" xfId="0" applyNumberFormat="1" applyBorder="1" applyAlignment="1">
      <alignment horizontal="left"/>
    </xf>
    <xf numFmtId="0" fontId="0" fillId="0" borderId="5" xfId="0" applyBorder="1"/>
    <xf numFmtId="1" fontId="0" fillId="0" borderId="0" xfId="0" applyNumberFormat="1" applyBorder="1" applyAlignment="1">
      <alignment horizontal="left"/>
    </xf>
    <xf numFmtId="1" fontId="0" fillId="0" borderId="6" xfId="0" applyNumberFormat="1" applyBorder="1" applyAlignment="1">
      <alignment horizontal="left"/>
    </xf>
    <xf numFmtId="0" fontId="0" fillId="0" borderId="7" xfId="0" applyBorder="1"/>
    <xf numFmtId="0" fontId="0" fillId="3" borderId="8" xfId="0" applyFill="1" applyBorder="1"/>
    <xf numFmtId="0" fontId="0" fillId="2" borderId="8" xfId="0" applyFill="1" applyBorder="1"/>
    <xf numFmtId="1" fontId="0" fillId="0" borderId="7" xfId="0" applyNumberFormat="1" applyBorder="1" applyAlignment="1">
      <alignment horizontal="left"/>
    </xf>
    <xf numFmtId="1" fontId="0" fillId="0" borderId="8" xfId="0" applyNumberFormat="1" applyBorder="1" applyAlignment="1">
      <alignment horizontal="left"/>
    </xf>
    <xf numFmtId="0" fontId="0" fillId="0" borderId="6" xfId="0" applyBorder="1"/>
    <xf numFmtId="0" fontId="1" fillId="0" borderId="6" xfId="0" applyFont="1" applyBorder="1" applyAlignment="1">
      <alignment horizontal="center"/>
    </xf>
  </cellXfs>
  <cellStyles count="1">
    <cellStyle name="Normal" xfId="0" builtinId="0"/>
  </cellStyles>
  <dxfs count="28">
    <dxf>
      <fill>
        <patternFill>
          <bgColor theme="9" tint="0.39994506668294322"/>
        </patternFill>
      </fill>
    </dxf>
    <dxf>
      <fill>
        <patternFill>
          <bgColor rgb="FFF97567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97567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97567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97567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97567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97567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97567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39994506668294322"/>
        </patternFill>
      </fill>
    </dxf>
  </dxfs>
  <tableStyles count="0" defaultTableStyle="TableStyleMedium2" defaultPivotStyle="PivotStyleLight16"/>
  <colors>
    <mruColors>
      <color rgb="FFF97567"/>
      <color rgb="FFFF6565"/>
      <color rgb="FFED826D"/>
      <color rgb="FFEB735F"/>
      <color rgb="FFFF5050"/>
      <color rgb="FF4E79C6"/>
      <color rgb="FFF57661"/>
      <color rgb="FFEF907D"/>
      <color rgb="FFF4896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[StarterBook_MartaWoodkowski.xlsx]Pivot1!PivotTable1</c:name>
    <c:fmtId val="7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1618498804967815E-2"/>
          <c:y val="2.9010733971569481E-2"/>
          <c:w val="0.80838765964310322"/>
          <c:h val="0.9007883152987077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Pivot1!$B$3:$B$4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CC-415B-B4AE-6550B260BE6E}"/>
            </c:ext>
          </c:extLst>
        </c:ser>
        <c:ser>
          <c:idx val="1"/>
          <c:order val="1"/>
          <c:tx>
            <c:strRef>
              <c:f>Pivot1!$C$3:$C$4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CC-415B-B4AE-6550B260BE6E}"/>
            </c:ext>
          </c:extLst>
        </c:ser>
        <c:ser>
          <c:idx val="2"/>
          <c:order val="2"/>
          <c:tx>
            <c:strRef>
              <c:f>Pivot1!$D$3:$D$4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5CC-415B-B4AE-6550B260BE6E}"/>
            </c:ext>
          </c:extLst>
        </c:ser>
        <c:ser>
          <c:idx val="3"/>
          <c:order val="3"/>
          <c:tx>
            <c:strRef>
              <c:f>Pivot1!$E$3:$E$4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5CC-415B-B4AE-6550B260BE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6153264"/>
        <c:axId val="496157840"/>
      </c:barChart>
      <c:catAx>
        <c:axId val="496153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157840"/>
        <c:crosses val="autoZero"/>
        <c:auto val="1"/>
        <c:lblAlgn val="ctr"/>
        <c:lblOffset val="100"/>
        <c:noMultiLvlLbl val="0"/>
      </c:catAx>
      <c:valAx>
        <c:axId val="496157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153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[StarterBook_MartaWoodkowski.xlsx]Pivot2!PivotTable2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FD-4AAC-B839-4AF6A8A60E0E}"/>
            </c:ext>
          </c:extLst>
        </c:ser>
        <c:ser>
          <c:idx val="1"/>
          <c:order val="1"/>
          <c:tx>
            <c:strRef>
              <c:f>Pivot2!$C$4:$C$5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5FD-4AAC-B839-4AF6A8A60E0E}"/>
            </c:ext>
          </c:extLst>
        </c:ser>
        <c:ser>
          <c:idx val="2"/>
          <c:order val="2"/>
          <c:tx>
            <c:strRef>
              <c:f>Pivot2!$D$4:$D$5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5FD-4AAC-B839-4AF6A8A60E0E}"/>
            </c:ext>
          </c:extLst>
        </c:ser>
        <c:ser>
          <c:idx val="3"/>
          <c:order val="3"/>
          <c:tx>
            <c:strRef>
              <c:f>Pivot2!$E$4:$E$5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5FD-4AAC-B839-4AF6A8A60E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05118688"/>
        <c:axId val="1005121600"/>
      </c:barChart>
      <c:catAx>
        <c:axId val="1005118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5121600"/>
        <c:crosses val="autoZero"/>
        <c:auto val="1"/>
        <c:lblAlgn val="ctr"/>
        <c:lblOffset val="100"/>
        <c:noMultiLvlLbl val="0"/>
      </c:catAx>
      <c:valAx>
        <c:axId val="1005121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5118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[StarterBook_MartaWoodkowski.xlsx]Pivot3!PivotTable3</c:name>
    <c:fmtId val="0"/>
  </c:pivotSource>
  <c:chart>
    <c:autoTitleDeleted val="0"/>
    <c:pivotFmts>
      <c:pivotFmt>
        <c:idx val="0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BE-4EF4-939F-0619203374C3}"/>
            </c:ext>
          </c:extLst>
        </c:ser>
        <c:ser>
          <c:idx val="1"/>
          <c:order val="1"/>
          <c:tx>
            <c:strRef>
              <c:f>Pivot3!$C$4:$C$5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BE-4EF4-939F-0619203374C3}"/>
            </c:ext>
          </c:extLst>
        </c:ser>
        <c:ser>
          <c:idx val="2"/>
          <c:order val="2"/>
          <c:tx>
            <c:strRef>
              <c:f>Pivot3!$D$4:$D$5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9BE-4EF4-939F-0619203374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3297728"/>
        <c:axId val="703289408"/>
      </c:lineChart>
      <c:catAx>
        <c:axId val="703297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289408"/>
        <c:crosses val="autoZero"/>
        <c:auto val="1"/>
        <c:lblAlgn val="ctr"/>
        <c:lblOffset val="100"/>
        <c:noMultiLvlLbl val="0"/>
      </c:catAx>
      <c:valAx>
        <c:axId val="703289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297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then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08-4EB0-9DD3-224B04F00AA0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then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08-4EB0-9DD3-224B04F00AA0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then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08-4EB0-9DD3-224B04F00A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3292736"/>
        <c:axId val="703293152"/>
      </c:lineChart>
      <c:catAx>
        <c:axId val="703292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293152"/>
        <c:crosses val="autoZero"/>
        <c:auto val="1"/>
        <c:lblAlgn val="ctr"/>
        <c:lblOffset val="100"/>
        <c:noMultiLvlLbl val="0"/>
      </c:catAx>
      <c:valAx>
        <c:axId val="703293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292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502920</xdr:colOff>
      <xdr:row>0</xdr:row>
      <xdr:rowOff>41910</xdr:rowOff>
    </xdr:from>
    <xdr:to>
      <xdr:col>18</xdr:col>
      <xdr:colOff>7620</xdr:colOff>
      <xdr:row>24</xdr:row>
      <xdr:rowOff>30480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7838675-EC24-4924-8A46-981DA45674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586740</xdr:colOff>
      <xdr:row>2</xdr:row>
      <xdr:rowOff>179070</xdr:rowOff>
    </xdr:from>
    <xdr:to>
      <xdr:col>19</xdr:col>
      <xdr:colOff>129540</xdr:colOff>
      <xdr:row>29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339EDF-767C-46E0-8895-9F13573AF2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632460</xdr:colOff>
      <xdr:row>0</xdr:row>
      <xdr:rowOff>72390</xdr:rowOff>
    </xdr:from>
    <xdr:to>
      <xdr:col>17</xdr:col>
      <xdr:colOff>7620</xdr:colOff>
      <xdr:row>22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F00147-6F1B-4A4C-B44A-5DC5CBB272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281940</xdr:colOff>
      <xdr:row>14</xdr:row>
      <xdr:rowOff>11430</xdr:rowOff>
    </xdr:from>
    <xdr:to>
      <xdr:col>7</xdr:col>
      <xdr:colOff>838200</xdr:colOff>
      <xdr:row>37</xdr:row>
      <xdr:rowOff>129540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23D92F0-15E0-47AD-9122-12822F59B4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ta Marta" refreshedDate="44360.638648495369" createdVersion="7" refreshedVersion="7" minRefreshableVersion="3" recordCount="4114" xr:uid="{F70E4DF2-C024-408F-B525-07257D595E60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ta Marta" refreshedDate="44360.6783125" createdVersion="7" refreshedVersion="7" minRefreshableVersion="3" recordCount="4114" xr:uid="{C502F1AC-8C99-472C-A4ED-8796E099CF44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 count="2939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</sharedItems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x v="0"/>
    <x v="0"/>
    <b v="1"/>
    <s v="film &amp; video/television"/>
    <n v="1.3685882352941177"/>
    <x v="0"/>
    <x v="0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x v="0"/>
    <x v="1"/>
    <b v="1"/>
    <s v="film &amp; video/television"/>
    <n v="1.4260827250608272"/>
    <x v="1"/>
    <x v="0"/>
    <x v="0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x v="0"/>
    <x v="2"/>
    <b v="1"/>
    <s v="film &amp; video/television"/>
    <n v="1.05"/>
    <x v="2"/>
    <x v="0"/>
    <x v="0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x v="0"/>
    <x v="3"/>
    <b v="1"/>
    <s v="film &amp; video/television"/>
    <n v="1.0389999999999999"/>
    <x v="3"/>
    <x v="0"/>
    <x v="0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x v="0"/>
    <x v="4"/>
    <b v="1"/>
    <s v="film &amp; video/television"/>
    <n v="1.2299154545454545"/>
    <x v="4"/>
    <x v="0"/>
    <x v="0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x v="0"/>
    <x v="5"/>
    <b v="1"/>
    <s v="film &amp; video/television"/>
    <n v="1.0977744436109027"/>
    <x v="5"/>
    <x v="0"/>
    <x v="0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x v="0"/>
    <x v="6"/>
    <b v="1"/>
    <s v="film &amp; video/television"/>
    <n v="1.064875"/>
    <x v="6"/>
    <x v="0"/>
    <x v="0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x v="0"/>
    <x v="7"/>
    <b v="1"/>
    <s v="film &amp; video/television"/>
    <n v="1.0122222222222221"/>
    <x v="7"/>
    <x v="0"/>
    <x v="0"/>
    <x v="7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x v="0"/>
    <x v="8"/>
    <b v="1"/>
    <s v="film &amp; video/television"/>
    <n v="1.0004342857142856"/>
    <x v="8"/>
    <x v="0"/>
    <x v="0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x v="0"/>
    <x v="9"/>
    <b v="1"/>
    <s v="film &amp; video/television"/>
    <n v="1.2599800000000001"/>
    <x v="9"/>
    <x v="0"/>
    <x v="0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x v="0"/>
    <x v="10"/>
    <b v="1"/>
    <s v="film &amp; video/television"/>
    <n v="1.0049999999999999"/>
    <x v="10"/>
    <x v="0"/>
    <x v="0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x v="0"/>
    <x v="11"/>
    <b v="1"/>
    <s v="film &amp; video/television"/>
    <n v="1.2050000000000001"/>
    <x v="11"/>
    <x v="0"/>
    <x v="0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x v="0"/>
    <x v="12"/>
    <b v="1"/>
    <s v="film &amp; video/television"/>
    <n v="1.6529333333333334"/>
    <x v="12"/>
    <x v="0"/>
    <x v="0"/>
    <x v="12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x v="0"/>
    <x v="13"/>
    <b v="1"/>
    <s v="film &amp; video/television"/>
    <n v="1.5997142857142856"/>
    <x v="13"/>
    <x v="0"/>
    <x v="0"/>
    <x v="13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x v="0"/>
    <x v="14"/>
    <b v="1"/>
    <s v="film &amp; video/television"/>
    <n v="1.0093333333333334"/>
    <x v="14"/>
    <x v="0"/>
    <x v="0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x v="0"/>
    <x v="15"/>
    <b v="1"/>
    <s v="film &amp; video/television"/>
    <n v="1.0660000000000001"/>
    <x v="15"/>
    <x v="0"/>
    <x v="0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x v="0"/>
    <x v="16"/>
    <b v="1"/>
    <s v="film &amp; video/television"/>
    <n v="1.0024166666666667"/>
    <x v="16"/>
    <x v="0"/>
    <x v="0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x v="0"/>
    <x v="17"/>
    <b v="1"/>
    <s v="film &amp; video/television"/>
    <n v="1.0066666666666666"/>
    <x v="17"/>
    <x v="0"/>
    <x v="0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x v="0"/>
    <x v="18"/>
    <b v="1"/>
    <s v="film &amp; video/television"/>
    <n v="1.0632110000000001"/>
    <x v="18"/>
    <x v="0"/>
    <x v="0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x v="0"/>
    <x v="19"/>
    <b v="1"/>
    <s v="film &amp; video/television"/>
    <n v="1.4529411764705882"/>
    <x v="19"/>
    <x v="0"/>
    <x v="0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x v="0"/>
    <x v="20"/>
    <b v="1"/>
    <s v="film &amp; video/television"/>
    <n v="1.002"/>
    <x v="20"/>
    <x v="0"/>
    <x v="0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x v="0"/>
    <x v="21"/>
    <b v="1"/>
    <s v="film &amp; video/television"/>
    <n v="1.0913513513513513"/>
    <x v="21"/>
    <x v="0"/>
    <x v="0"/>
    <x v="21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x v="0"/>
    <x v="22"/>
    <b v="1"/>
    <s v="film &amp; video/television"/>
    <n v="1.1714285714285715"/>
    <x v="22"/>
    <x v="0"/>
    <x v="0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x v="0"/>
    <x v="23"/>
    <b v="1"/>
    <s v="film &amp; video/television"/>
    <n v="1.1850000000000001"/>
    <x v="23"/>
    <x v="0"/>
    <x v="0"/>
    <x v="23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x v="0"/>
    <x v="24"/>
    <b v="1"/>
    <s v="film &amp; video/television"/>
    <n v="1.0880768571428572"/>
    <x v="24"/>
    <x v="0"/>
    <x v="0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x v="0"/>
    <x v="25"/>
    <b v="1"/>
    <s v="film &amp; video/television"/>
    <n v="1.3333333333333333"/>
    <x v="25"/>
    <x v="0"/>
    <x v="0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x v="0"/>
    <x v="10"/>
    <b v="1"/>
    <s v="film &amp; video/television"/>
    <n v="1.552"/>
    <x v="26"/>
    <x v="0"/>
    <x v="0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x v="0"/>
    <x v="3"/>
    <b v="1"/>
    <s v="film &amp; video/television"/>
    <n v="1.1172500000000001"/>
    <x v="27"/>
    <x v="0"/>
    <x v="0"/>
    <x v="27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x v="0"/>
    <x v="26"/>
    <b v="1"/>
    <s v="film &amp; video/television"/>
    <n v="1.0035000000000001"/>
    <x v="28"/>
    <x v="0"/>
    <x v="0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x v="0"/>
    <x v="27"/>
    <b v="1"/>
    <s v="film &amp; video/television"/>
    <n v="1.2333333333333334"/>
    <x v="29"/>
    <x v="0"/>
    <x v="0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x v="0"/>
    <x v="28"/>
    <b v="1"/>
    <s v="film &amp; video/television"/>
    <n v="1.0129975"/>
    <x v="30"/>
    <x v="0"/>
    <x v="0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x v="0"/>
    <x v="29"/>
    <b v="1"/>
    <s v="film &amp; video/television"/>
    <n v="1"/>
    <x v="31"/>
    <x v="0"/>
    <x v="0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x v="0"/>
    <x v="30"/>
    <b v="1"/>
    <s v="film &amp; video/television"/>
    <n v="1.0024604569420035"/>
    <x v="32"/>
    <x v="0"/>
    <x v="0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x v="0"/>
    <x v="31"/>
    <b v="1"/>
    <s v="film &amp; video/television"/>
    <n v="1.0209523809523811"/>
    <x v="33"/>
    <x v="0"/>
    <x v="0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x v="0"/>
    <x v="32"/>
    <b v="1"/>
    <s v="film &amp; video/television"/>
    <n v="1.3046153846153845"/>
    <x v="34"/>
    <x v="0"/>
    <x v="0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x v="0"/>
    <x v="33"/>
    <b v="1"/>
    <s v="film &amp; video/television"/>
    <n v="1.665"/>
    <x v="35"/>
    <x v="0"/>
    <x v="0"/>
    <x v="35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x v="0"/>
    <x v="34"/>
    <b v="1"/>
    <s v="film &amp; video/television"/>
    <n v="1.4215"/>
    <x v="36"/>
    <x v="0"/>
    <x v="0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x v="0"/>
    <x v="35"/>
    <b v="1"/>
    <s v="film &amp; video/television"/>
    <n v="1.8344090909090909"/>
    <x v="37"/>
    <x v="0"/>
    <x v="0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x v="0"/>
    <x v="36"/>
    <b v="1"/>
    <s v="film &amp; video/television"/>
    <n v="1.1004"/>
    <x v="38"/>
    <x v="0"/>
    <x v="0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x v="0"/>
    <x v="37"/>
    <b v="1"/>
    <s v="film &amp; video/television"/>
    <n v="1.3098000000000001"/>
    <x v="39"/>
    <x v="0"/>
    <x v="0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x v="0"/>
    <x v="38"/>
    <b v="1"/>
    <s v="film &amp; video/television"/>
    <n v="1.0135000000000001"/>
    <x v="40"/>
    <x v="0"/>
    <x v="0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x v="0"/>
    <x v="10"/>
    <b v="1"/>
    <s v="film &amp; video/television"/>
    <n v="1"/>
    <x v="41"/>
    <x v="0"/>
    <x v="0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x v="0"/>
    <x v="39"/>
    <b v="1"/>
    <s v="film &amp; video/television"/>
    <n v="1.4185714285714286"/>
    <x v="42"/>
    <x v="0"/>
    <x v="0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x v="0"/>
    <x v="40"/>
    <b v="1"/>
    <s v="film &amp; video/television"/>
    <n v="3.0865999999999998"/>
    <x v="43"/>
    <x v="0"/>
    <x v="0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x v="0"/>
    <x v="41"/>
    <b v="1"/>
    <s v="film &amp; video/television"/>
    <n v="1"/>
    <x v="44"/>
    <x v="0"/>
    <x v="0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x v="0"/>
    <x v="42"/>
    <b v="1"/>
    <s v="film &amp; video/television"/>
    <n v="1.2"/>
    <x v="45"/>
    <x v="0"/>
    <x v="0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x v="0"/>
    <x v="43"/>
    <b v="1"/>
    <s v="film &amp; video/television"/>
    <n v="1.0416666666666667"/>
    <x v="46"/>
    <x v="0"/>
    <x v="0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x v="0"/>
    <x v="16"/>
    <b v="1"/>
    <s v="film &amp; video/television"/>
    <n v="1.0761100000000001"/>
    <x v="47"/>
    <x v="0"/>
    <x v="0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x v="0"/>
    <x v="44"/>
    <b v="1"/>
    <s v="film &amp; video/television"/>
    <n v="1.0794999999999999"/>
    <x v="48"/>
    <x v="0"/>
    <x v="0"/>
    <x v="48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x v="0"/>
    <x v="45"/>
    <b v="1"/>
    <s v="film &amp; video/television"/>
    <n v="1"/>
    <x v="49"/>
    <x v="0"/>
    <x v="0"/>
    <x v="49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x v="0"/>
    <x v="19"/>
    <b v="1"/>
    <s v="film &amp; video/television"/>
    <n v="1"/>
    <x v="50"/>
    <x v="0"/>
    <x v="0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x v="0"/>
    <x v="46"/>
    <b v="1"/>
    <s v="film &amp; video/television"/>
    <n v="1.2801818181818181"/>
    <x v="51"/>
    <x v="0"/>
    <x v="0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x v="0"/>
    <x v="47"/>
    <b v="1"/>
    <s v="film &amp; video/television"/>
    <n v="1.1620999999999999"/>
    <x v="52"/>
    <x v="0"/>
    <x v="0"/>
    <x v="52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x v="0"/>
    <x v="27"/>
    <b v="1"/>
    <s v="film &amp; video/television"/>
    <n v="1.0963333333333334"/>
    <x v="53"/>
    <x v="0"/>
    <x v="0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x v="0"/>
    <x v="47"/>
    <b v="1"/>
    <s v="film &amp; video/television"/>
    <n v="1.01"/>
    <x v="54"/>
    <x v="0"/>
    <x v="0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x v="0"/>
    <x v="48"/>
    <b v="1"/>
    <s v="film &amp; video/television"/>
    <n v="1.2895348837209302"/>
    <x v="55"/>
    <x v="0"/>
    <x v="0"/>
    <x v="55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x v="0"/>
    <x v="49"/>
    <b v="1"/>
    <s v="film &amp; video/television"/>
    <n v="1.0726249999999999"/>
    <x v="56"/>
    <x v="0"/>
    <x v="0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x v="0"/>
    <x v="50"/>
    <b v="1"/>
    <s v="film &amp; video/television"/>
    <n v="1.0189999999999999"/>
    <x v="57"/>
    <x v="0"/>
    <x v="0"/>
    <x v="57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x v="0"/>
    <x v="11"/>
    <b v="1"/>
    <s v="film &amp; video/television"/>
    <n v="1.0290999999999999"/>
    <x v="58"/>
    <x v="0"/>
    <x v="0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x v="0"/>
    <x v="51"/>
    <b v="1"/>
    <s v="film &amp; video/television"/>
    <n v="1.0012570000000001"/>
    <x v="59"/>
    <x v="0"/>
    <x v="0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x v="0"/>
    <x v="52"/>
    <b v="1"/>
    <s v="film &amp; video/shorts"/>
    <n v="1.0329622222222221"/>
    <x v="60"/>
    <x v="0"/>
    <x v="1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x v="0"/>
    <x v="23"/>
    <b v="1"/>
    <s v="film &amp; video/shorts"/>
    <n v="1.4830000000000001"/>
    <x v="61"/>
    <x v="0"/>
    <x v="1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x v="0"/>
    <x v="53"/>
    <b v="1"/>
    <s v="film &amp; video/shorts"/>
    <n v="1.5473333333333332"/>
    <x v="62"/>
    <x v="0"/>
    <x v="1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x v="0"/>
    <x v="31"/>
    <b v="1"/>
    <s v="film &amp; video/shorts"/>
    <n v="1.1351849999999999"/>
    <x v="63"/>
    <x v="0"/>
    <x v="1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x v="0"/>
    <x v="54"/>
    <b v="1"/>
    <s v="film &amp; video/shorts"/>
    <n v="1.7333333333333334"/>
    <x v="64"/>
    <x v="0"/>
    <x v="1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x v="0"/>
    <x v="7"/>
    <b v="1"/>
    <s v="film &amp; video/shorts"/>
    <n v="1.0752857142857142"/>
    <x v="65"/>
    <x v="0"/>
    <x v="1"/>
    <x v="65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x v="0"/>
    <x v="55"/>
    <b v="1"/>
    <s v="film &amp; video/shorts"/>
    <n v="1.1859999999999999"/>
    <x v="66"/>
    <x v="0"/>
    <x v="1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x v="0"/>
    <x v="9"/>
    <b v="1"/>
    <s v="film &amp; video/shorts"/>
    <n v="1.1625000000000001"/>
    <x v="67"/>
    <x v="0"/>
    <x v="1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x v="0"/>
    <x v="17"/>
    <b v="1"/>
    <s v="film &amp; video/shorts"/>
    <n v="1.2716666666666667"/>
    <x v="68"/>
    <x v="0"/>
    <x v="1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x v="0"/>
    <x v="56"/>
    <b v="1"/>
    <s v="film &amp; video/shorts"/>
    <n v="1.109423"/>
    <x v="69"/>
    <x v="0"/>
    <x v="1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x v="0"/>
    <x v="57"/>
    <b v="1"/>
    <s v="film &amp; video/shorts"/>
    <n v="1.272"/>
    <x v="70"/>
    <x v="0"/>
    <x v="1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x v="0"/>
    <x v="58"/>
    <b v="1"/>
    <s v="film &amp; video/shorts"/>
    <n v="1.2394444444444443"/>
    <x v="71"/>
    <x v="0"/>
    <x v="1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x v="0"/>
    <x v="14"/>
    <b v="1"/>
    <s v="film &amp; video/shorts"/>
    <n v="1.084090909090909"/>
    <x v="72"/>
    <x v="0"/>
    <x v="1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x v="0"/>
    <x v="59"/>
    <b v="1"/>
    <s v="film &amp; video/shorts"/>
    <n v="1"/>
    <x v="73"/>
    <x v="0"/>
    <x v="1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x v="0"/>
    <x v="60"/>
    <b v="1"/>
    <s v="film &amp; video/shorts"/>
    <n v="1.1293199999999999"/>
    <x v="74"/>
    <x v="0"/>
    <x v="1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x v="0"/>
    <x v="5"/>
    <b v="1"/>
    <s v="film &amp; video/shorts"/>
    <n v="1.1542857142857144"/>
    <x v="75"/>
    <x v="0"/>
    <x v="1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x v="0"/>
    <x v="41"/>
    <b v="1"/>
    <s v="film &amp; video/shorts"/>
    <n v="1.5333333333333334"/>
    <x v="76"/>
    <x v="0"/>
    <x v="1"/>
    <x v="76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x v="0"/>
    <x v="55"/>
    <b v="1"/>
    <s v="film &amp; video/shorts"/>
    <n v="3.9249999999999998"/>
    <x v="77"/>
    <x v="0"/>
    <x v="1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x v="0"/>
    <x v="2"/>
    <b v="1"/>
    <s v="film &amp; video/shorts"/>
    <n v="27.02"/>
    <x v="78"/>
    <x v="0"/>
    <x v="1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x v="0"/>
    <x v="14"/>
    <b v="1"/>
    <s v="film &amp; video/shorts"/>
    <n v="1.27"/>
    <x v="79"/>
    <x v="0"/>
    <x v="1"/>
    <x v="79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x v="0"/>
    <x v="5"/>
    <b v="1"/>
    <s v="film &amp; video/shorts"/>
    <n v="1.0725"/>
    <x v="80"/>
    <x v="0"/>
    <x v="1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x v="0"/>
    <x v="33"/>
    <b v="1"/>
    <s v="film &amp; video/shorts"/>
    <n v="1.98"/>
    <x v="81"/>
    <x v="0"/>
    <x v="1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x v="0"/>
    <x v="61"/>
    <b v="1"/>
    <s v="film &amp; video/shorts"/>
    <n v="1.0001249999999999"/>
    <x v="82"/>
    <x v="0"/>
    <x v="1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x v="0"/>
    <x v="62"/>
    <b v="1"/>
    <s v="film &amp; video/shorts"/>
    <n v="1.0249999999999999"/>
    <x v="83"/>
    <x v="0"/>
    <x v="1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x v="0"/>
    <x v="63"/>
    <b v="1"/>
    <s v="film &amp; video/shorts"/>
    <n v="1"/>
    <x v="84"/>
    <x v="0"/>
    <x v="1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x v="0"/>
    <x v="64"/>
    <b v="1"/>
    <s v="film &amp; video/shorts"/>
    <n v="1.2549999999999999"/>
    <x v="85"/>
    <x v="0"/>
    <x v="1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x v="0"/>
    <x v="57"/>
    <b v="1"/>
    <s v="film &amp; video/shorts"/>
    <n v="1.0646666666666667"/>
    <x v="86"/>
    <x v="0"/>
    <x v="1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x v="0"/>
    <x v="20"/>
    <b v="1"/>
    <s v="film &amp; video/shorts"/>
    <n v="1.046"/>
    <x v="87"/>
    <x v="0"/>
    <x v="1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x v="0"/>
    <x v="65"/>
    <b v="1"/>
    <s v="film &amp; video/shorts"/>
    <n v="1.0285714285714285"/>
    <x v="88"/>
    <x v="0"/>
    <x v="1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x v="0"/>
    <x v="66"/>
    <b v="1"/>
    <s v="film &amp; video/shorts"/>
    <n v="1.1506666666666667"/>
    <x v="89"/>
    <x v="0"/>
    <x v="1"/>
    <x v="89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x v="0"/>
    <x v="38"/>
    <b v="1"/>
    <s v="film &amp; video/shorts"/>
    <n v="1.004"/>
    <x v="90"/>
    <x v="0"/>
    <x v="1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x v="0"/>
    <x v="67"/>
    <b v="1"/>
    <s v="film &amp; video/shorts"/>
    <n v="1.2"/>
    <x v="91"/>
    <x v="0"/>
    <x v="1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x v="0"/>
    <x v="68"/>
    <b v="1"/>
    <s v="film &amp; video/shorts"/>
    <n v="1.052"/>
    <x v="92"/>
    <x v="0"/>
    <x v="1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x v="0"/>
    <x v="41"/>
    <b v="1"/>
    <s v="film &amp; video/shorts"/>
    <n v="1.1060000000000001"/>
    <x v="93"/>
    <x v="0"/>
    <x v="1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x v="0"/>
    <x v="8"/>
    <b v="1"/>
    <s v="film &amp; video/shorts"/>
    <n v="1.04"/>
    <x v="94"/>
    <x v="0"/>
    <x v="1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x v="0"/>
    <x v="64"/>
    <b v="1"/>
    <s v="film &amp; video/shorts"/>
    <n v="1.3142857142857143"/>
    <x v="95"/>
    <x v="0"/>
    <x v="1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x v="0"/>
    <x v="69"/>
    <b v="1"/>
    <s v="film &amp; video/shorts"/>
    <n v="1.1466666666666667"/>
    <x v="96"/>
    <x v="0"/>
    <x v="1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x v="0"/>
    <x v="22"/>
    <b v="1"/>
    <s v="film &amp; video/shorts"/>
    <n v="1.0625"/>
    <x v="97"/>
    <x v="0"/>
    <x v="1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x v="0"/>
    <x v="65"/>
    <b v="1"/>
    <s v="film &amp; video/shorts"/>
    <n v="1.0625"/>
    <x v="98"/>
    <x v="0"/>
    <x v="1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x v="0"/>
    <x v="70"/>
    <b v="1"/>
    <s v="film &amp; video/shorts"/>
    <n v="1.0601933333333333"/>
    <x v="99"/>
    <x v="0"/>
    <x v="1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x v="0"/>
    <x v="55"/>
    <b v="1"/>
    <s v="film &amp; video/shorts"/>
    <n v="1"/>
    <x v="100"/>
    <x v="0"/>
    <x v="1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x v="0"/>
    <x v="2"/>
    <b v="1"/>
    <s v="film &amp; video/shorts"/>
    <n v="1"/>
    <x v="101"/>
    <x v="0"/>
    <x v="1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x v="0"/>
    <x v="71"/>
    <b v="1"/>
    <s v="film &amp; video/shorts"/>
    <n v="1.2775000000000001"/>
    <x v="102"/>
    <x v="0"/>
    <x v="1"/>
    <x v="102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x v="0"/>
    <x v="72"/>
    <b v="1"/>
    <s v="film &amp; video/shorts"/>
    <n v="1.0515384615384615"/>
    <x v="103"/>
    <x v="0"/>
    <x v="1"/>
    <x v="103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x v="0"/>
    <x v="73"/>
    <b v="1"/>
    <s v="film &amp; video/shorts"/>
    <n v="1.2"/>
    <x v="88"/>
    <x v="0"/>
    <x v="1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x v="0"/>
    <x v="65"/>
    <b v="1"/>
    <s v="film &amp; video/shorts"/>
    <n v="1.074090909090909"/>
    <x v="104"/>
    <x v="0"/>
    <x v="1"/>
    <x v="105"/>
    <x v="105"/>
  </r>
  <r>
    <n v="106"/>
    <s v="LOST WEEKEND"/>
    <s v="A Boy. A Girl. A Car. A Serial Killer."/>
    <n v="5000"/>
    <n v="5025"/>
    <x v="0"/>
    <x v="0"/>
    <s v="USD"/>
    <n v="1333391901"/>
    <n v="1332182301"/>
    <x v="0"/>
    <x v="74"/>
    <b v="1"/>
    <s v="film &amp; video/shorts"/>
    <n v="1.0049999999999999"/>
    <x v="105"/>
    <x v="0"/>
    <x v="1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x v="0"/>
    <x v="50"/>
    <b v="1"/>
    <s v="film &amp; video/shorts"/>
    <n v="1.0246666666666666"/>
    <x v="106"/>
    <x v="0"/>
    <x v="1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x v="0"/>
    <x v="5"/>
    <b v="1"/>
    <s v="film &amp; video/shorts"/>
    <n v="2.4666666666666668"/>
    <x v="107"/>
    <x v="0"/>
    <x v="1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x v="0"/>
    <x v="5"/>
    <b v="1"/>
    <s v="film &amp; video/shorts"/>
    <n v="2.1949999999999998"/>
    <x v="108"/>
    <x v="0"/>
    <x v="1"/>
    <x v="109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x v="0"/>
    <x v="55"/>
    <b v="1"/>
    <s v="film &amp; video/shorts"/>
    <n v="1.3076923076923077"/>
    <x v="109"/>
    <x v="0"/>
    <x v="1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x v="0"/>
    <x v="28"/>
    <b v="1"/>
    <s v="film &amp; video/shorts"/>
    <n v="1.5457142857142858"/>
    <x v="110"/>
    <x v="0"/>
    <x v="1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x v="0"/>
    <x v="75"/>
    <b v="1"/>
    <s v="film &amp; video/shorts"/>
    <n v="1.04"/>
    <x v="111"/>
    <x v="0"/>
    <x v="1"/>
    <x v="112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x v="0"/>
    <x v="76"/>
    <b v="1"/>
    <s v="film &amp; video/shorts"/>
    <n v="1.41"/>
    <x v="112"/>
    <x v="0"/>
    <x v="1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x v="0"/>
    <x v="2"/>
    <b v="1"/>
    <s v="film &amp; video/shorts"/>
    <n v="1.0333333333333334"/>
    <x v="113"/>
    <x v="0"/>
    <x v="1"/>
    <x v="114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x v="0"/>
    <x v="19"/>
    <b v="1"/>
    <s v="film &amp; video/shorts"/>
    <n v="1.4044444444444444"/>
    <x v="114"/>
    <x v="0"/>
    <x v="1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x v="0"/>
    <x v="7"/>
    <b v="1"/>
    <s v="film &amp; video/shorts"/>
    <n v="1.1365714285714286"/>
    <x v="115"/>
    <x v="0"/>
    <x v="1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x v="0"/>
    <x v="74"/>
    <b v="1"/>
    <s v="film &amp; video/shorts"/>
    <n v="1.0049377777777779"/>
    <x v="116"/>
    <x v="0"/>
    <x v="1"/>
    <x v="117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x v="0"/>
    <x v="70"/>
    <b v="1"/>
    <s v="film &amp; video/shorts"/>
    <n v="1.1303159999999999"/>
    <x v="117"/>
    <x v="0"/>
    <x v="1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x v="0"/>
    <x v="77"/>
    <b v="1"/>
    <s v="film &amp; video/shorts"/>
    <n v="1.0455692307692308"/>
    <x v="118"/>
    <x v="0"/>
    <x v="1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x v="0"/>
    <x v="29"/>
    <b v="0"/>
    <s v="film &amp; video/science fiction"/>
    <n v="1.4285714285714287E-4"/>
    <x v="119"/>
    <x v="0"/>
    <x v="2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x v="0"/>
    <x v="29"/>
    <b v="0"/>
    <s v="film &amp; video/science fiction"/>
    <n v="3.3333333333333332E-4"/>
    <x v="120"/>
    <x v="0"/>
    <x v="2"/>
    <x v="121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x v="0"/>
    <x v="78"/>
    <b v="0"/>
    <s v="film &amp; video/science fiction"/>
    <n v="0"/>
    <x v="121"/>
    <x v="0"/>
    <x v="2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x v="0"/>
    <x v="79"/>
    <b v="0"/>
    <s v="film &amp; video/science fiction"/>
    <n v="2.7454545454545453E-3"/>
    <x v="122"/>
    <x v="0"/>
    <x v="2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x v="0"/>
    <x v="78"/>
    <b v="0"/>
    <s v="film &amp; video/science fiction"/>
    <n v="0"/>
    <x v="121"/>
    <x v="0"/>
    <x v="2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x v="0"/>
    <x v="79"/>
    <b v="0"/>
    <s v="film &amp; video/science fiction"/>
    <n v="0.14000000000000001"/>
    <x v="123"/>
    <x v="0"/>
    <x v="2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x v="0"/>
    <x v="62"/>
    <b v="0"/>
    <s v="film &amp; video/science fiction"/>
    <n v="5.5480000000000002E-2"/>
    <x v="124"/>
    <x v="0"/>
    <x v="2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x v="0"/>
    <x v="80"/>
    <b v="0"/>
    <s v="film &amp; video/science fiction"/>
    <n v="2.375E-2"/>
    <x v="125"/>
    <x v="0"/>
    <x v="2"/>
    <x v="127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x v="0"/>
    <x v="79"/>
    <b v="0"/>
    <s v="film &amp; video/science fiction"/>
    <n v="1.8669999999999999E-2"/>
    <x v="126"/>
    <x v="0"/>
    <x v="2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x v="0"/>
    <x v="78"/>
    <b v="0"/>
    <s v="film &amp; video/science fiction"/>
    <n v="0"/>
    <x v="121"/>
    <x v="0"/>
    <x v="2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x v="0"/>
    <x v="78"/>
    <b v="0"/>
    <s v="film &amp; video/science fiction"/>
    <n v="0"/>
    <x v="121"/>
    <x v="0"/>
    <x v="2"/>
    <x v="130"/>
    <x v="130"/>
  </r>
  <r>
    <n v="131"/>
    <s v="I (Canceled)"/>
    <s v="I"/>
    <n v="1200"/>
    <n v="0"/>
    <x v="1"/>
    <x v="0"/>
    <s v="USD"/>
    <n v="1467763200"/>
    <n v="1466453161"/>
    <x v="0"/>
    <x v="78"/>
    <b v="0"/>
    <s v="film &amp; video/science fiction"/>
    <n v="0"/>
    <x v="121"/>
    <x v="0"/>
    <x v="2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x v="0"/>
    <x v="75"/>
    <b v="0"/>
    <s v="film &amp; video/science fiction"/>
    <n v="9.5687499999999995E-2"/>
    <x v="127"/>
    <x v="0"/>
    <x v="2"/>
    <x v="132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x v="0"/>
    <x v="78"/>
    <b v="0"/>
    <s v="film &amp; video/science fiction"/>
    <n v="0"/>
    <x v="121"/>
    <x v="0"/>
    <x v="2"/>
    <x v="133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x v="0"/>
    <x v="78"/>
    <b v="0"/>
    <s v="film &amp; video/science fiction"/>
    <n v="0"/>
    <x v="121"/>
    <x v="0"/>
    <x v="2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x v="0"/>
    <x v="81"/>
    <b v="0"/>
    <s v="film &amp; video/science fiction"/>
    <n v="0.13433333333333333"/>
    <x v="128"/>
    <x v="0"/>
    <x v="2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x v="0"/>
    <x v="78"/>
    <b v="0"/>
    <s v="film &amp; video/science fiction"/>
    <n v="0"/>
    <x v="121"/>
    <x v="0"/>
    <x v="2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x v="0"/>
    <x v="78"/>
    <b v="0"/>
    <s v="film &amp; video/science fiction"/>
    <n v="0"/>
    <x v="121"/>
    <x v="0"/>
    <x v="2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x v="0"/>
    <x v="6"/>
    <b v="0"/>
    <s v="film &amp; video/science fiction"/>
    <n v="3.1413333333333335E-2"/>
    <x v="129"/>
    <x v="0"/>
    <x v="2"/>
    <x v="138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x v="0"/>
    <x v="29"/>
    <b v="0"/>
    <s v="film &amp; video/science fiction"/>
    <n v="1"/>
    <x v="130"/>
    <x v="0"/>
    <x v="2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x v="0"/>
    <x v="78"/>
    <b v="0"/>
    <s v="film &amp; video/science fiction"/>
    <n v="0"/>
    <x v="121"/>
    <x v="0"/>
    <x v="2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x v="0"/>
    <x v="33"/>
    <b v="0"/>
    <s v="film &amp; video/science fiction"/>
    <n v="0.10775"/>
    <x v="131"/>
    <x v="0"/>
    <x v="2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x v="0"/>
    <x v="29"/>
    <b v="0"/>
    <s v="film &amp; video/science fiction"/>
    <n v="3.3333333333333335E-3"/>
    <x v="119"/>
    <x v="0"/>
    <x v="2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x v="0"/>
    <x v="78"/>
    <b v="0"/>
    <s v="film &amp; video/science fiction"/>
    <n v="0"/>
    <x v="121"/>
    <x v="0"/>
    <x v="2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x v="0"/>
    <x v="77"/>
    <b v="0"/>
    <s v="film &amp; video/science fiction"/>
    <n v="0.27600000000000002"/>
    <x v="132"/>
    <x v="0"/>
    <x v="2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x v="0"/>
    <x v="82"/>
    <b v="0"/>
    <s v="film &amp; video/science fiction"/>
    <n v="7.5111111111111115E-2"/>
    <x v="133"/>
    <x v="0"/>
    <x v="2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x v="0"/>
    <x v="83"/>
    <b v="0"/>
    <s v="film &amp; video/science fiction"/>
    <n v="5.7499999999999999E-3"/>
    <x v="134"/>
    <x v="0"/>
    <x v="2"/>
    <x v="146"/>
    <x v="1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x v="0"/>
    <x v="78"/>
    <b v="0"/>
    <s v="film &amp; video/science fiction"/>
    <n v="0"/>
    <x v="121"/>
    <x v="0"/>
    <x v="2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x v="0"/>
    <x v="84"/>
    <b v="0"/>
    <s v="film &amp; video/science fiction"/>
    <n v="8.0000000000000004E-4"/>
    <x v="135"/>
    <x v="0"/>
    <x v="2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x v="0"/>
    <x v="79"/>
    <b v="0"/>
    <s v="film &amp; video/science fiction"/>
    <n v="9.1999999999999998E-3"/>
    <x v="136"/>
    <x v="0"/>
    <x v="2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x v="0"/>
    <x v="85"/>
    <b v="0"/>
    <s v="film &amp; video/science fiction"/>
    <n v="0.23163076923076922"/>
    <x v="137"/>
    <x v="0"/>
    <x v="2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x v="0"/>
    <x v="81"/>
    <b v="0"/>
    <s v="film &amp; video/science fiction"/>
    <n v="5.5999999999999995E-4"/>
    <x v="138"/>
    <x v="0"/>
    <x v="2"/>
    <x v="151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x v="0"/>
    <x v="84"/>
    <b v="0"/>
    <s v="film &amp; video/science fiction"/>
    <n v="7.8947368421052633E-5"/>
    <x v="2"/>
    <x v="0"/>
    <x v="2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x v="0"/>
    <x v="73"/>
    <b v="0"/>
    <s v="film &amp; video/science fiction"/>
    <n v="7.1799999999999998E-3"/>
    <x v="139"/>
    <x v="0"/>
    <x v="2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x v="0"/>
    <x v="83"/>
    <b v="0"/>
    <s v="film &amp; video/science fiction"/>
    <n v="2.6666666666666668E-2"/>
    <x v="140"/>
    <x v="0"/>
    <x v="2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x v="0"/>
    <x v="80"/>
    <b v="0"/>
    <s v="film &amp; video/science fiction"/>
    <n v="6.0000000000000002E-5"/>
    <x v="141"/>
    <x v="0"/>
    <x v="2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x v="0"/>
    <x v="41"/>
    <b v="0"/>
    <s v="film &amp; video/science fiction"/>
    <n v="5.0999999999999997E-2"/>
    <x v="142"/>
    <x v="0"/>
    <x v="2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x v="0"/>
    <x v="84"/>
    <b v="0"/>
    <s v="film &amp; video/science fiction"/>
    <n v="2.671118530884808E-3"/>
    <x v="143"/>
    <x v="0"/>
    <x v="2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x v="0"/>
    <x v="78"/>
    <b v="0"/>
    <s v="film &amp; video/science fiction"/>
    <n v="0"/>
    <x v="121"/>
    <x v="0"/>
    <x v="2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x v="0"/>
    <x v="29"/>
    <b v="0"/>
    <s v="film &amp; video/science fiction"/>
    <n v="2.0000000000000002E-5"/>
    <x v="119"/>
    <x v="0"/>
    <x v="2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x v="0"/>
    <x v="78"/>
    <b v="0"/>
    <s v="film &amp; video/drama"/>
    <n v="0"/>
    <x v="121"/>
    <x v="0"/>
    <x v="3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x v="0"/>
    <x v="29"/>
    <b v="0"/>
    <s v="film &amp; video/drama"/>
    <n v="1E-4"/>
    <x v="144"/>
    <x v="0"/>
    <x v="3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x v="0"/>
    <x v="73"/>
    <b v="0"/>
    <s v="film &amp; video/drama"/>
    <n v="0.15535714285714286"/>
    <x v="145"/>
    <x v="0"/>
    <x v="3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x v="0"/>
    <x v="78"/>
    <b v="0"/>
    <s v="film &amp; video/drama"/>
    <n v="0"/>
    <x v="121"/>
    <x v="0"/>
    <x v="3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x v="0"/>
    <x v="63"/>
    <b v="0"/>
    <s v="film &amp; video/drama"/>
    <n v="5.3333333333333332E-3"/>
    <x v="146"/>
    <x v="0"/>
    <x v="3"/>
    <x v="164"/>
    <x v="164"/>
  </r>
  <r>
    <n v="165"/>
    <s v="NET"/>
    <s v="A teacher. A boy. The beach and a heatwave that drove them all insane."/>
    <n v="17000"/>
    <n v="0"/>
    <x v="2"/>
    <x v="1"/>
    <s v="GBP"/>
    <n v="1452613724"/>
    <n v="1450021724"/>
    <x v="0"/>
    <x v="78"/>
    <b v="0"/>
    <s v="film &amp; video/drama"/>
    <n v="0"/>
    <x v="121"/>
    <x v="0"/>
    <x v="3"/>
    <x v="165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x v="0"/>
    <x v="29"/>
    <b v="0"/>
    <s v="film &amp; video/drama"/>
    <n v="0.6"/>
    <x v="147"/>
    <x v="0"/>
    <x v="3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x v="0"/>
    <x v="84"/>
    <b v="0"/>
    <s v="film &amp; video/drama"/>
    <n v="1E-4"/>
    <x v="148"/>
    <x v="0"/>
    <x v="3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x v="0"/>
    <x v="83"/>
    <b v="0"/>
    <s v="film &amp; video/drama"/>
    <n v="4.0625000000000001E-2"/>
    <x v="149"/>
    <x v="0"/>
    <x v="3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x v="0"/>
    <x v="73"/>
    <b v="0"/>
    <s v="film &amp; video/drama"/>
    <n v="0.224"/>
    <x v="150"/>
    <x v="0"/>
    <x v="3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x v="0"/>
    <x v="73"/>
    <b v="0"/>
    <s v="film &amp; video/drama"/>
    <n v="3.2500000000000001E-2"/>
    <x v="151"/>
    <x v="0"/>
    <x v="3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x v="0"/>
    <x v="29"/>
    <b v="0"/>
    <s v="film &amp; video/drama"/>
    <n v="2.0000000000000002E-5"/>
    <x v="120"/>
    <x v="0"/>
    <x v="3"/>
    <x v="171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x v="0"/>
    <x v="78"/>
    <b v="0"/>
    <s v="film &amp; video/drama"/>
    <n v="0"/>
    <x v="121"/>
    <x v="0"/>
    <x v="3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x v="0"/>
    <x v="78"/>
    <b v="0"/>
    <s v="film &amp; video/drama"/>
    <n v="0"/>
    <x v="121"/>
    <x v="0"/>
    <x v="3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x v="0"/>
    <x v="78"/>
    <b v="0"/>
    <s v="film &amp; video/drama"/>
    <n v="0"/>
    <x v="121"/>
    <x v="0"/>
    <x v="3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x v="0"/>
    <x v="55"/>
    <b v="0"/>
    <s v="film &amp; video/drama"/>
    <n v="6.4850000000000005E-2"/>
    <x v="152"/>
    <x v="0"/>
    <x v="3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x v="0"/>
    <x v="78"/>
    <b v="0"/>
    <s v="film &amp; video/drama"/>
    <n v="0"/>
    <x v="121"/>
    <x v="0"/>
    <x v="3"/>
    <x v="176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x v="0"/>
    <x v="63"/>
    <b v="0"/>
    <s v="film &amp; video/drama"/>
    <n v="0.4"/>
    <x v="153"/>
    <x v="0"/>
    <x v="3"/>
    <x v="177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x v="0"/>
    <x v="78"/>
    <b v="0"/>
    <s v="film &amp; video/drama"/>
    <n v="0"/>
    <x v="121"/>
    <x v="0"/>
    <x v="3"/>
    <x v="178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x v="0"/>
    <x v="84"/>
    <b v="0"/>
    <s v="film &amp; video/drama"/>
    <n v="0.2"/>
    <x v="101"/>
    <x v="0"/>
    <x v="3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x v="0"/>
    <x v="62"/>
    <b v="0"/>
    <s v="film &amp; video/drama"/>
    <n v="0.33416666666666667"/>
    <x v="154"/>
    <x v="0"/>
    <x v="3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x v="0"/>
    <x v="80"/>
    <b v="0"/>
    <s v="film &amp; video/drama"/>
    <n v="0.21092608822670172"/>
    <x v="155"/>
    <x v="0"/>
    <x v="3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x v="0"/>
    <x v="78"/>
    <b v="0"/>
    <s v="film &amp; video/drama"/>
    <n v="0"/>
    <x v="121"/>
    <x v="0"/>
    <x v="3"/>
    <x v="182"/>
    <x v="182"/>
  </r>
  <r>
    <n v="183"/>
    <s v="Three Little Words"/>
    <s v="Don't kill me until I meet my Dad"/>
    <n v="12500"/>
    <n v="4482"/>
    <x v="2"/>
    <x v="1"/>
    <s v="GBP"/>
    <n v="1417033610"/>
    <n v="1414438010"/>
    <x v="0"/>
    <x v="8"/>
    <b v="0"/>
    <s v="film &amp; video/drama"/>
    <n v="0.35855999999999999"/>
    <x v="156"/>
    <x v="0"/>
    <x v="3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x v="0"/>
    <x v="84"/>
    <b v="0"/>
    <s v="film &amp; video/drama"/>
    <n v="3.4000000000000002E-2"/>
    <x v="157"/>
    <x v="0"/>
    <x v="3"/>
    <x v="184"/>
    <x v="184"/>
  </r>
  <r>
    <n v="185"/>
    <s v="BLANK Short Movie"/>
    <s v="Love has no boundaries!"/>
    <n v="40000"/>
    <n v="2200"/>
    <x v="2"/>
    <x v="10"/>
    <s v="NOK"/>
    <n v="1471557139"/>
    <n v="1468965139"/>
    <x v="0"/>
    <x v="73"/>
    <b v="0"/>
    <s v="film &amp; video/drama"/>
    <n v="5.5E-2"/>
    <x v="158"/>
    <x v="0"/>
    <x v="3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x v="0"/>
    <x v="78"/>
    <b v="0"/>
    <s v="film &amp; video/drama"/>
    <n v="0"/>
    <x v="121"/>
    <x v="0"/>
    <x v="3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x v="0"/>
    <x v="81"/>
    <b v="0"/>
    <s v="film &amp; video/drama"/>
    <n v="0.16"/>
    <x v="159"/>
    <x v="0"/>
    <x v="3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x v="0"/>
    <x v="78"/>
    <b v="0"/>
    <s v="film &amp; video/drama"/>
    <n v="0"/>
    <x v="121"/>
    <x v="0"/>
    <x v="3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x v="0"/>
    <x v="81"/>
    <b v="0"/>
    <s v="film &amp; video/drama"/>
    <n v="6.8999999999999997E-4"/>
    <x v="160"/>
    <x v="0"/>
    <x v="3"/>
    <x v="189"/>
    <x v="189"/>
  </r>
  <r>
    <n v="190"/>
    <s v="REGIONRAT, the movie"/>
    <s v="Because hope can be a 4 letter word"/>
    <n v="12000"/>
    <n v="50"/>
    <x v="2"/>
    <x v="0"/>
    <s v="USD"/>
    <n v="1466091446"/>
    <n v="1465227446"/>
    <x v="0"/>
    <x v="29"/>
    <b v="0"/>
    <s v="film &amp; video/drama"/>
    <n v="4.1666666666666666E-3"/>
    <x v="73"/>
    <x v="0"/>
    <x v="3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x v="0"/>
    <x v="83"/>
    <b v="0"/>
    <s v="film &amp; video/drama"/>
    <n v="0.05"/>
    <x v="161"/>
    <x v="0"/>
    <x v="3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x v="0"/>
    <x v="83"/>
    <b v="0"/>
    <s v="film &amp; video/drama"/>
    <n v="1.7E-5"/>
    <x v="162"/>
    <x v="0"/>
    <x v="3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x v="0"/>
    <x v="78"/>
    <b v="0"/>
    <s v="film &amp; video/drama"/>
    <n v="0"/>
    <x v="121"/>
    <x v="0"/>
    <x v="3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x v="0"/>
    <x v="83"/>
    <b v="0"/>
    <s v="film &amp; video/drama"/>
    <n v="1.1999999999999999E-3"/>
    <x v="120"/>
    <x v="0"/>
    <x v="3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x v="0"/>
    <x v="78"/>
    <b v="0"/>
    <s v="film &amp; video/drama"/>
    <n v="0"/>
    <x v="121"/>
    <x v="0"/>
    <x v="3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x v="0"/>
    <x v="10"/>
    <b v="0"/>
    <s v="film &amp; video/drama"/>
    <n v="0.41857142857142859"/>
    <x v="163"/>
    <x v="0"/>
    <x v="3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x v="0"/>
    <x v="22"/>
    <b v="0"/>
    <s v="film &amp; video/drama"/>
    <n v="0.1048"/>
    <x v="164"/>
    <x v="0"/>
    <x v="3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x v="0"/>
    <x v="79"/>
    <b v="0"/>
    <s v="film &amp; video/drama"/>
    <n v="1.116E-2"/>
    <x v="165"/>
    <x v="0"/>
    <x v="3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x v="0"/>
    <x v="78"/>
    <b v="0"/>
    <s v="film &amp; video/drama"/>
    <n v="0"/>
    <x v="121"/>
    <x v="0"/>
    <x v="3"/>
    <x v="199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x v="0"/>
    <x v="59"/>
    <b v="0"/>
    <s v="film &amp; video/drama"/>
    <n v="0.26192500000000002"/>
    <x v="166"/>
    <x v="0"/>
    <x v="3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x v="0"/>
    <x v="63"/>
    <b v="0"/>
    <s v="film &amp; video/drama"/>
    <n v="0.58461538461538465"/>
    <x v="167"/>
    <x v="0"/>
    <x v="3"/>
    <x v="201"/>
    <x v="201"/>
  </r>
  <r>
    <n v="202"/>
    <s v="Modern Gangsters"/>
    <s v="new web series created by jonney terry"/>
    <n v="6000"/>
    <n v="0"/>
    <x v="2"/>
    <x v="0"/>
    <s v="USD"/>
    <n v="1444337940"/>
    <n v="1441750564"/>
    <x v="0"/>
    <x v="78"/>
    <b v="0"/>
    <s v="film &amp; video/drama"/>
    <n v="0"/>
    <x v="121"/>
    <x v="0"/>
    <x v="3"/>
    <x v="202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x v="0"/>
    <x v="22"/>
    <b v="0"/>
    <s v="film &amp; video/drama"/>
    <n v="0.2984"/>
    <x v="168"/>
    <x v="0"/>
    <x v="3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x v="0"/>
    <x v="86"/>
    <b v="0"/>
    <s v="film &amp; video/drama"/>
    <n v="0.50721666666666665"/>
    <x v="169"/>
    <x v="0"/>
    <x v="3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x v="0"/>
    <x v="57"/>
    <b v="0"/>
    <s v="film &amp; video/drama"/>
    <n v="0.16250000000000001"/>
    <x v="170"/>
    <x v="0"/>
    <x v="3"/>
    <x v="205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x v="0"/>
    <x v="78"/>
    <b v="0"/>
    <s v="film &amp; video/drama"/>
    <n v="0"/>
    <x v="121"/>
    <x v="0"/>
    <x v="3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x v="0"/>
    <x v="62"/>
    <b v="0"/>
    <s v="film &amp; video/drama"/>
    <n v="0.15214285714285714"/>
    <x v="171"/>
    <x v="0"/>
    <x v="3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x v="0"/>
    <x v="78"/>
    <b v="0"/>
    <s v="film &amp; video/drama"/>
    <n v="0"/>
    <x v="121"/>
    <x v="0"/>
    <x v="3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x v="0"/>
    <x v="78"/>
    <b v="0"/>
    <s v="film &amp; video/drama"/>
    <n v="0"/>
    <x v="121"/>
    <x v="0"/>
    <x v="3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x v="0"/>
    <x v="51"/>
    <b v="0"/>
    <s v="film &amp; video/drama"/>
    <n v="0.2525"/>
    <x v="172"/>
    <x v="0"/>
    <x v="3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x v="0"/>
    <x v="8"/>
    <b v="0"/>
    <s v="film &amp; video/drama"/>
    <n v="0.44600000000000001"/>
    <x v="173"/>
    <x v="0"/>
    <x v="3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x v="0"/>
    <x v="29"/>
    <b v="0"/>
    <s v="film &amp; video/drama"/>
    <n v="1.5873015873015873E-4"/>
    <x v="120"/>
    <x v="0"/>
    <x v="3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x v="0"/>
    <x v="29"/>
    <b v="0"/>
    <s v="film &amp; video/drama"/>
    <n v="4.0000000000000002E-4"/>
    <x v="135"/>
    <x v="0"/>
    <x v="3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x v="0"/>
    <x v="29"/>
    <b v="0"/>
    <s v="film &amp; video/drama"/>
    <n v="8.0000000000000007E-5"/>
    <x v="120"/>
    <x v="0"/>
    <x v="3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x v="0"/>
    <x v="29"/>
    <b v="0"/>
    <s v="film &amp; video/drama"/>
    <n v="2.2727272727272726E-3"/>
    <x v="119"/>
    <x v="0"/>
    <x v="3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x v="0"/>
    <x v="87"/>
    <b v="0"/>
    <s v="film &amp; video/drama"/>
    <n v="0.55698440000000005"/>
    <x v="174"/>
    <x v="0"/>
    <x v="3"/>
    <x v="216"/>
    <x v="216"/>
  </r>
  <r>
    <n v="217"/>
    <s v="Bitch"/>
    <s v="A roadmovie by paw"/>
    <n v="100000"/>
    <n v="11943"/>
    <x v="2"/>
    <x v="11"/>
    <s v="SEK"/>
    <n v="1419780149"/>
    <n v="1417101749"/>
    <x v="0"/>
    <x v="44"/>
    <b v="0"/>
    <s v="film &amp; video/drama"/>
    <n v="0.11942999999999999"/>
    <x v="175"/>
    <x v="0"/>
    <x v="3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x v="0"/>
    <x v="29"/>
    <b v="0"/>
    <s v="film &amp; video/drama"/>
    <n v="0.02"/>
    <x v="101"/>
    <x v="0"/>
    <x v="3"/>
    <x v="218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x v="0"/>
    <x v="88"/>
    <b v="0"/>
    <s v="film &amp; video/drama"/>
    <n v="0.17630000000000001"/>
    <x v="176"/>
    <x v="0"/>
    <x v="3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x v="0"/>
    <x v="83"/>
    <b v="0"/>
    <s v="film &amp; video/drama"/>
    <n v="7.1999999999999998E-3"/>
    <x v="177"/>
    <x v="0"/>
    <x v="3"/>
    <x v="220"/>
    <x v="220"/>
  </r>
  <r>
    <n v="221"/>
    <s v="Archetypes"/>
    <s v="Film about Schizophrenia with Surreal Twists!"/>
    <n v="50000"/>
    <n v="0"/>
    <x v="2"/>
    <x v="0"/>
    <s v="USD"/>
    <n v="1427569564"/>
    <n v="1422389164"/>
    <x v="0"/>
    <x v="78"/>
    <b v="0"/>
    <s v="film &amp; video/drama"/>
    <n v="0"/>
    <x v="121"/>
    <x v="0"/>
    <x v="3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x v="0"/>
    <x v="84"/>
    <b v="0"/>
    <s v="film &amp; video/drama"/>
    <n v="0.13"/>
    <x v="178"/>
    <x v="0"/>
    <x v="3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x v="0"/>
    <x v="78"/>
    <b v="0"/>
    <s v="film &amp; video/drama"/>
    <n v="0"/>
    <x v="121"/>
    <x v="0"/>
    <x v="3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x v="0"/>
    <x v="78"/>
    <b v="0"/>
    <s v="film &amp; video/drama"/>
    <n v="0"/>
    <x v="121"/>
    <x v="0"/>
    <x v="3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x v="0"/>
    <x v="78"/>
    <b v="0"/>
    <s v="film &amp; video/drama"/>
    <n v="0"/>
    <x v="121"/>
    <x v="0"/>
    <x v="3"/>
    <x v="225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x v="0"/>
    <x v="84"/>
    <b v="0"/>
    <s v="film &amp; video/drama"/>
    <n v="8.6206896551724137E-3"/>
    <x v="179"/>
    <x v="0"/>
    <x v="3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x v="0"/>
    <x v="78"/>
    <b v="0"/>
    <s v="film &amp; video/drama"/>
    <n v="0"/>
    <x v="121"/>
    <x v="0"/>
    <x v="3"/>
    <x v="227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x v="0"/>
    <x v="78"/>
    <b v="0"/>
    <s v="film &amp; video/drama"/>
    <n v="0"/>
    <x v="121"/>
    <x v="0"/>
    <x v="3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x v="0"/>
    <x v="78"/>
    <b v="0"/>
    <s v="film &amp; video/drama"/>
    <n v="0"/>
    <x v="121"/>
    <x v="0"/>
    <x v="3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x v="0"/>
    <x v="84"/>
    <b v="0"/>
    <s v="film &amp; video/drama"/>
    <n v="4.0000000000000001E-3"/>
    <x v="180"/>
    <x v="0"/>
    <x v="3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x v="0"/>
    <x v="78"/>
    <b v="0"/>
    <s v="film &amp; video/drama"/>
    <n v="0"/>
    <x v="121"/>
    <x v="0"/>
    <x v="3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x v="0"/>
    <x v="63"/>
    <b v="0"/>
    <s v="film &amp; video/drama"/>
    <n v="2.75E-2"/>
    <x v="181"/>
    <x v="0"/>
    <x v="3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x v="0"/>
    <x v="78"/>
    <b v="0"/>
    <s v="film &amp; video/drama"/>
    <n v="0"/>
    <x v="121"/>
    <x v="0"/>
    <x v="3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x v="0"/>
    <x v="81"/>
    <b v="0"/>
    <s v="film &amp; video/drama"/>
    <n v="0.40100000000000002"/>
    <x v="182"/>
    <x v="0"/>
    <x v="3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x v="0"/>
    <x v="78"/>
    <b v="0"/>
    <s v="film &amp; video/drama"/>
    <n v="0"/>
    <x v="121"/>
    <x v="0"/>
    <x v="3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x v="0"/>
    <x v="78"/>
    <b v="0"/>
    <s v="film &amp; video/drama"/>
    <n v="0"/>
    <x v="121"/>
    <x v="0"/>
    <x v="3"/>
    <x v="236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x v="0"/>
    <x v="29"/>
    <b v="0"/>
    <s v="film &amp; video/drama"/>
    <n v="3.3333333333333335E-3"/>
    <x v="73"/>
    <x v="0"/>
    <x v="3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x v="0"/>
    <x v="78"/>
    <b v="0"/>
    <s v="film &amp; video/drama"/>
    <n v="0"/>
    <x v="121"/>
    <x v="0"/>
    <x v="3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x v="0"/>
    <x v="81"/>
    <b v="0"/>
    <s v="film &amp; video/drama"/>
    <n v="0.25"/>
    <x v="73"/>
    <x v="0"/>
    <x v="3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x v="1"/>
    <x v="89"/>
    <b v="1"/>
    <s v="film &amp; video/documentary"/>
    <n v="1.0763413333333334"/>
    <x v="183"/>
    <x v="0"/>
    <x v="4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x v="1"/>
    <x v="90"/>
    <b v="1"/>
    <s v="film &amp; video/documentary"/>
    <n v="1.1263736263736264"/>
    <x v="184"/>
    <x v="0"/>
    <x v="4"/>
    <x v="241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x v="1"/>
    <x v="91"/>
    <b v="1"/>
    <s v="film &amp; video/documentary"/>
    <n v="1.1346153846153846"/>
    <x v="185"/>
    <x v="0"/>
    <x v="4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x v="1"/>
    <x v="92"/>
    <b v="1"/>
    <s v="film &amp; video/documentary"/>
    <n v="1.0259199999999999"/>
    <x v="186"/>
    <x v="0"/>
    <x v="4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x v="1"/>
    <x v="87"/>
    <b v="1"/>
    <s v="film &amp; video/documentary"/>
    <n v="1.1375714285714287"/>
    <x v="187"/>
    <x v="0"/>
    <x v="4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x v="1"/>
    <x v="93"/>
    <b v="1"/>
    <s v="film &amp; video/documentary"/>
    <n v="1.0371999999999999"/>
    <x v="188"/>
    <x v="0"/>
    <x v="4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x v="1"/>
    <x v="94"/>
    <b v="1"/>
    <s v="film &amp; video/documentary"/>
    <n v="3.0546000000000002"/>
    <x v="189"/>
    <x v="0"/>
    <x v="4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x v="1"/>
    <x v="95"/>
    <b v="1"/>
    <s v="film &amp; video/documentary"/>
    <n v="1.341"/>
    <x v="190"/>
    <x v="0"/>
    <x v="4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x v="1"/>
    <x v="96"/>
    <b v="1"/>
    <s v="film &amp; video/documentary"/>
    <n v="1.0133294117647058"/>
    <x v="191"/>
    <x v="0"/>
    <x v="4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x v="1"/>
    <x v="97"/>
    <b v="1"/>
    <s v="film &amp; video/documentary"/>
    <n v="1.1292"/>
    <x v="192"/>
    <x v="0"/>
    <x v="4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x v="1"/>
    <x v="98"/>
    <b v="1"/>
    <s v="film &amp; video/documentary"/>
    <n v="1.0558333333333334"/>
    <x v="193"/>
    <x v="0"/>
    <x v="4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x v="1"/>
    <x v="99"/>
    <b v="1"/>
    <s v="film &amp; video/documentary"/>
    <n v="1.2557142857142858"/>
    <x v="194"/>
    <x v="0"/>
    <x v="4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x v="1"/>
    <x v="52"/>
    <b v="1"/>
    <s v="film &amp; video/documentary"/>
    <n v="1.8455999999999999"/>
    <x v="195"/>
    <x v="0"/>
    <x v="4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x v="1"/>
    <x v="63"/>
    <b v="1"/>
    <s v="film &amp; video/documentary"/>
    <n v="1.0073333333333334"/>
    <x v="196"/>
    <x v="0"/>
    <x v="4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x v="1"/>
    <x v="100"/>
    <b v="1"/>
    <s v="film &amp; video/documentary"/>
    <n v="1.1694724999999999"/>
    <x v="197"/>
    <x v="0"/>
    <x v="4"/>
    <x v="254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x v="1"/>
    <x v="101"/>
    <b v="1"/>
    <s v="film &amp; video/documentary"/>
    <n v="1.0673325"/>
    <x v="198"/>
    <x v="0"/>
    <x v="4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x v="1"/>
    <x v="102"/>
    <b v="1"/>
    <s v="film &amp; video/documentary"/>
    <n v="1.391"/>
    <x v="199"/>
    <x v="0"/>
    <x v="4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x v="1"/>
    <x v="103"/>
    <b v="1"/>
    <s v="film &amp; video/documentary"/>
    <n v="1.0672648571428571"/>
    <x v="200"/>
    <x v="0"/>
    <x v="4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x v="1"/>
    <x v="104"/>
    <b v="1"/>
    <s v="film &amp; video/documentary"/>
    <n v="1.9114"/>
    <x v="201"/>
    <x v="0"/>
    <x v="4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x v="1"/>
    <x v="105"/>
    <b v="1"/>
    <s v="film &amp; video/documentary"/>
    <n v="1.3193789333333332"/>
    <x v="202"/>
    <x v="0"/>
    <x v="4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x v="1"/>
    <x v="106"/>
    <b v="1"/>
    <s v="film &amp; video/documentary"/>
    <n v="1.0640000000000001"/>
    <x v="203"/>
    <x v="0"/>
    <x v="4"/>
    <x v="260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x v="1"/>
    <x v="107"/>
    <b v="1"/>
    <s v="film &amp; video/documentary"/>
    <n v="1.0740000000000001"/>
    <x v="204"/>
    <x v="0"/>
    <x v="4"/>
    <x v="261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x v="1"/>
    <x v="108"/>
    <b v="1"/>
    <s v="film &amp; video/documentary"/>
    <n v="2.4"/>
    <x v="205"/>
    <x v="0"/>
    <x v="4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x v="1"/>
    <x v="109"/>
    <b v="1"/>
    <s v="film &amp; video/documentary"/>
    <n v="1.1808107999999999"/>
    <x v="206"/>
    <x v="0"/>
    <x v="4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x v="1"/>
    <x v="110"/>
    <b v="1"/>
    <s v="film &amp; video/documentary"/>
    <n v="1.1819999999999999"/>
    <x v="207"/>
    <x v="0"/>
    <x v="4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x v="1"/>
    <x v="6"/>
    <b v="1"/>
    <s v="film &amp; video/documentary"/>
    <n v="1.111"/>
    <x v="208"/>
    <x v="0"/>
    <x v="4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x v="1"/>
    <x v="17"/>
    <b v="1"/>
    <s v="film &amp; video/documentary"/>
    <n v="1.4550000000000001"/>
    <x v="209"/>
    <x v="0"/>
    <x v="4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x v="1"/>
    <x v="111"/>
    <b v="1"/>
    <s v="film &amp; video/documentary"/>
    <n v="1.3162883248730965"/>
    <x v="210"/>
    <x v="0"/>
    <x v="4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x v="1"/>
    <x v="112"/>
    <b v="1"/>
    <s v="film &amp; video/documentary"/>
    <n v="1.1140000000000001"/>
    <x v="211"/>
    <x v="0"/>
    <x v="4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x v="1"/>
    <x v="113"/>
    <b v="1"/>
    <s v="film &amp; video/documentary"/>
    <n v="1.4723377"/>
    <x v="212"/>
    <x v="0"/>
    <x v="4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x v="1"/>
    <x v="42"/>
    <b v="1"/>
    <s v="film &amp; video/documentary"/>
    <n v="1.5260869565217392"/>
    <x v="213"/>
    <x v="0"/>
    <x v="4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x v="1"/>
    <x v="114"/>
    <b v="1"/>
    <s v="film &amp; video/documentary"/>
    <n v="1.0468"/>
    <x v="214"/>
    <x v="0"/>
    <x v="4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x v="1"/>
    <x v="71"/>
    <b v="1"/>
    <s v="film &amp; video/documentary"/>
    <n v="1.7743366666666667"/>
    <x v="215"/>
    <x v="0"/>
    <x v="4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x v="1"/>
    <x v="115"/>
    <b v="1"/>
    <s v="film &amp; video/documentary"/>
    <n v="1.077758"/>
    <x v="216"/>
    <x v="0"/>
    <x v="4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x v="1"/>
    <x v="116"/>
    <b v="1"/>
    <s v="film &amp; video/documentary"/>
    <n v="1.56"/>
    <x v="217"/>
    <x v="0"/>
    <x v="4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x v="1"/>
    <x v="117"/>
    <b v="1"/>
    <s v="film &amp; video/documentary"/>
    <n v="1.08395"/>
    <x v="218"/>
    <x v="0"/>
    <x v="4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x v="1"/>
    <x v="95"/>
    <b v="1"/>
    <s v="film &amp; video/documentary"/>
    <n v="1.476"/>
    <x v="219"/>
    <x v="0"/>
    <x v="4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x v="1"/>
    <x v="118"/>
    <b v="1"/>
    <s v="film &amp; video/documentary"/>
    <n v="1.1038153846153846"/>
    <x v="220"/>
    <x v="0"/>
    <x v="4"/>
    <x v="277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x v="1"/>
    <x v="119"/>
    <b v="1"/>
    <s v="film &amp; video/documentary"/>
    <n v="1.5034814814814814"/>
    <x v="221"/>
    <x v="0"/>
    <x v="4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x v="1"/>
    <x v="120"/>
    <b v="1"/>
    <s v="film &amp; video/documentary"/>
    <n v="1.5731829411764706"/>
    <x v="222"/>
    <x v="0"/>
    <x v="4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x v="1"/>
    <x v="121"/>
    <b v="1"/>
    <s v="film &amp; video/documentary"/>
    <n v="1.5614399999999999"/>
    <x v="223"/>
    <x v="0"/>
    <x v="4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x v="1"/>
    <x v="1"/>
    <b v="1"/>
    <s v="film &amp; video/documentary"/>
    <n v="1.2058763636363636"/>
    <x v="224"/>
    <x v="0"/>
    <x v="4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x v="1"/>
    <x v="122"/>
    <b v="1"/>
    <s v="film &amp; video/documentary"/>
    <n v="1.0118888888888888"/>
    <x v="225"/>
    <x v="0"/>
    <x v="4"/>
    <x v="282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x v="1"/>
    <x v="91"/>
    <b v="1"/>
    <s v="film &amp; video/documentary"/>
    <n v="1.142725"/>
    <x v="226"/>
    <x v="0"/>
    <x v="4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x v="1"/>
    <x v="123"/>
    <b v="1"/>
    <s v="film &amp; video/documentary"/>
    <n v="1.0462615"/>
    <x v="227"/>
    <x v="0"/>
    <x v="4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x v="1"/>
    <x v="124"/>
    <b v="1"/>
    <s v="film &amp; video/documentary"/>
    <n v="2.2882507142857142"/>
    <x v="228"/>
    <x v="0"/>
    <x v="4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x v="1"/>
    <x v="125"/>
    <b v="1"/>
    <s v="film &amp; video/documentary"/>
    <n v="1.0915333333333332"/>
    <x v="229"/>
    <x v="0"/>
    <x v="4"/>
    <x v="286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x v="1"/>
    <x v="126"/>
    <b v="1"/>
    <s v="film &amp; video/documentary"/>
    <n v="1.7629999999999999"/>
    <x v="230"/>
    <x v="0"/>
    <x v="4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x v="1"/>
    <x v="127"/>
    <b v="1"/>
    <s v="film &amp; video/documentary"/>
    <n v="1.0321061999999999"/>
    <x v="231"/>
    <x v="0"/>
    <x v="4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x v="1"/>
    <x v="128"/>
    <b v="1"/>
    <s v="film &amp; video/documentary"/>
    <n v="1.0482"/>
    <x v="232"/>
    <x v="0"/>
    <x v="4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x v="1"/>
    <x v="129"/>
    <b v="1"/>
    <s v="film &amp; video/documentary"/>
    <n v="1.0668444444444445"/>
    <x v="233"/>
    <x v="0"/>
    <x v="4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x v="1"/>
    <x v="130"/>
    <b v="1"/>
    <s v="film &amp; video/documentary"/>
    <n v="1.2001999999999999"/>
    <x v="234"/>
    <x v="0"/>
    <x v="4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x v="1"/>
    <x v="131"/>
    <b v="1"/>
    <s v="film &amp; video/documentary"/>
    <n v="1.0150693333333334"/>
    <x v="235"/>
    <x v="0"/>
    <x v="4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x v="1"/>
    <x v="132"/>
    <b v="1"/>
    <s v="film &amp; video/documentary"/>
    <n v="1.0138461538461538"/>
    <x v="236"/>
    <x v="0"/>
    <x v="4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x v="1"/>
    <x v="133"/>
    <b v="1"/>
    <s v="film &amp; video/documentary"/>
    <n v="1"/>
    <x v="101"/>
    <x v="0"/>
    <x v="4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x v="1"/>
    <x v="134"/>
    <b v="1"/>
    <s v="film &amp; video/documentary"/>
    <n v="1.3310911999999999"/>
    <x v="237"/>
    <x v="0"/>
    <x v="4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x v="1"/>
    <x v="135"/>
    <b v="1"/>
    <s v="film &amp; video/documentary"/>
    <n v="1.187262"/>
    <x v="238"/>
    <x v="0"/>
    <x v="4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x v="1"/>
    <x v="136"/>
    <b v="1"/>
    <s v="film &amp; video/documentary"/>
    <n v="1.0064"/>
    <x v="239"/>
    <x v="0"/>
    <x v="4"/>
    <x v="297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x v="1"/>
    <x v="137"/>
    <b v="1"/>
    <s v="film &amp; video/documentary"/>
    <n v="1.089324126984127"/>
    <x v="240"/>
    <x v="0"/>
    <x v="4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x v="1"/>
    <x v="138"/>
    <b v="1"/>
    <s v="film &amp; video/documentary"/>
    <n v="1.789525"/>
    <x v="241"/>
    <x v="0"/>
    <x v="4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x v="1"/>
    <x v="139"/>
    <b v="1"/>
    <s v="film &amp; video/documentary"/>
    <n v="1.0172264"/>
    <x v="242"/>
    <x v="0"/>
    <x v="4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x v="1"/>
    <x v="140"/>
    <b v="1"/>
    <s v="film &amp; video/documentary"/>
    <n v="1.1873499999999999"/>
    <x v="243"/>
    <x v="0"/>
    <x v="4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x v="1"/>
    <x v="52"/>
    <b v="1"/>
    <s v="film &amp; video/documentary"/>
    <n v="1.0045999999999999"/>
    <x v="244"/>
    <x v="0"/>
    <x v="4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x v="1"/>
    <x v="141"/>
    <b v="1"/>
    <s v="film &amp; video/documentary"/>
    <n v="1.3746666666666667"/>
    <x v="245"/>
    <x v="0"/>
    <x v="4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x v="1"/>
    <x v="142"/>
    <b v="1"/>
    <s v="film &amp; video/documentary"/>
    <n v="2.3164705882352941"/>
    <x v="246"/>
    <x v="0"/>
    <x v="4"/>
    <x v="304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x v="1"/>
    <x v="143"/>
    <b v="1"/>
    <s v="film &amp; video/documentary"/>
    <n v="1.3033333333333332"/>
    <x v="247"/>
    <x v="0"/>
    <x v="4"/>
    <x v="305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x v="1"/>
    <x v="144"/>
    <b v="1"/>
    <s v="film &amp; video/documentary"/>
    <n v="2.9289999999999998"/>
    <x v="248"/>
    <x v="0"/>
    <x v="4"/>
    <x v="306"/>
    <x v="306"/>
  </r>
  <r>
    <n v="307"/>
    <s v="Grammar Revolution"/>
    <s v="Why is grammar important?"/>
    <n v="22000"/>
    <n v="24490"/>
    <x v="0"/>
    <x v="0"/>
    <s v="USD"/>
    <n v="1360276801"/>
    <n v="1357684801"/>
    <x v="1"/>
    <x v="145"/>
    <b v="1"/>
    <s v="film &amp; video/documentary"/>
    <n v="1.1131818181818183"/>
    <x v="249"/>
    <x v="0"/>
    <x v="4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x v="1"/>
    <x v="91"/>
    <b v="1"/>
    <s v="film &amp; video/documentary"/>
    <n v="1.0556666666666668"/>
    <x v="250"/>
    <x v="0"/>
    <x v="4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x v="1"/>
    <x v="146"/>
    <b v="1"/>
    <s v="film &amp; video/documentary"/>
    <n v="1.1894444444444445"/>
    <x v="251"/>
    <x v="0"/>
    <x v="4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x v="1"/>
    <x v="17"/>
    <b v="1"/>
    <s v="film &amp; video/documentary"/>
    <n v="1.04129"/>
    <x v="252"/>
    <x v="0"/>
    <x v="4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x v="1"/>
    <x v="3"/>
    <b v="1"/>
    <s v="film &amp; video/documentary"/>
    <n v="1.0410165"/>
    <x v="253"/>
    <x v="0"/>
    <x v="4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x v="1"/>
    <x v="96"/>
    <b v="1"/>
    <s v="film &amp; video/documentary"/>
    <n v="1.1187499999999999"/>
    <x v="254"/>
    <x v="0"/>
    <x v="4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x v="1"/>
    <x v="147"/>
    <b v="1"/>
    <s v="film &amp; video/documentary"/>
    <n v="1.0473529411764706"/>
    <x v="255"/>
    <x v="0"/>
    <x v="4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x v="1"/>
    <x v="148"/>
    <b v="1"/>
    <s v="film &amp; video/documentary"/>
    <n v="3.8515000000000001"/>
    <x v="256"/>
    <x v="0"/>
    <x v="4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x v="1"/>
    <x v="149"/>
    <b v="1"/>
    <s v="film &amp; video/documentary"/>
    <n v="1.01248"/>
    <x v="257"/>
    <x v="0"/>
    <x v="4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x v="1"/>
    <x v="150"/>
    <b v="1"/>
    <s v="film &amp; video/documentary"/>
    <n v="1.1377333333333333"/>
    <x v="258"/>
    <x v="0"/>
    <x v="4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x v="1"/>
    <x v="151"/>
    <b v="1"/>
    <s v="film &amp; video/documentary"/>
    <n v="1.0080333333333333"/>
    <x v="259"/>
    <x v="0"/>
    <x v="4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x v="1"/>
    <x v="4"/>
    <b v="1"/>
    <s v="film &amp; video/documentary"/>
    <n v="2.8332000000000002"/>
    <x v="260"/>
    <x v="0"/>
    <x v="4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x v="1"/>
    <x v="13"/>
    <b v="1"/>
    <s v="film &amp; video/documentary"/>
    <n v="1.1268"/>
    <x v="261"/>
    <x v="0"/>
    <x v="4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x v="1"/>
    <x v="150"/>
    <b v="1"/>
    <s v="film &amp; video/documentary"/>
    <n v="1.0658000000000001"/>
    <x v="262"/>
    <x v="0"/>
    <x v="4"/>
    <x v="320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x v="1"/>
    <x v="152"/>
    <b v="1"/>
    <s v="film &amp; video/documentary"/>
    <n v="1.0266285714285714"/>
    <x v="263"/>
    <x v="0"/>
    <x v="4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x v="1"/>
    <x v="153"/>
    <b v="1"/>
    <s v="film &amp; video/documentary"/>
    <n v="1.0791200000000001"/>
    <x v="264"/>
    <x v="0"/>
    <x v="4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x v="1"/>
    <x v="6"/>
    <b v="1"/>
    <s v="film &amp; video/documentary"/>
    <n v="1.2307407407407407"/>
    <x v="265"/>
    <x v="0"/>
    <x v="4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x v="1"/>
    <x v="141"/>
    <b v="1"/>
    <s v="film &amp; video/documentary"/>
    <n v="1.016"/>
    <x v="266"/>
    <x v="0"/>
    <x v="4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x v="1"/>
    <x v="154"/>
    <b v="1"/>
    <s v="film &amp; video/documentary"/>
    <n v="1.04396"/>
    <x v="267"/>
    <x v="0"/>
    <x v="4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x v="1"/>
    <x v="155"/>
    <b v="1"/>
    <s v="film &amp; video/documentary"/>
    <n v="1.1292973333333334"/>
    <x v="268"/>
    <x v="0"/>
    <x v="4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x v="1"/>
    <x v="69"/>
    <b v="1"/>
    <s v="film &amp; video/documentary"/>
    <n v="1.3640000000000001"/>
    <x v="269"/>
    <x v="0"/>
    <x v="4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x v="1"/>
    <x v="156"/>
    <b v="1"/>
    <s v="film &amp; video/documentary"/>
    <n v="1.036144"/>
    <x v="270"/>
    <x v="0"/>
    <x v="4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x v="1"/>
    <x v="157"/>
    <b v="1"/>
    <s v="film &amp; video/documentary"/>
    <n v="1.0549999999999999"/>
    <x v="271"/>
    <x v="0"/>
    <x v="4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x v="1"/>
    <x v="158"/>
    <b v="1"/>
    <s v="film &amp; video/documentary"/>
    <n v="1.0182857142857142"/>
    <x v="272"/>
    <x v="0"/>
    <x v="4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x v="1"/>
    <x v="159"/>
    <b v="1"/>
    <s v="film &amp; video/documentary"/>
    <n v="1.0660499999999999"/>
    <x v="273"/>
    <x v="0"/>
    <x v="4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x v="1"/>
    <x v="160"/>
    <b v="1"/>
    <s v="film &amp; video/documentary"/>
    <n v="1.13015"/>
    <x v="274"/>
    <x v="0"/>
    <x v="4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x v="1"/>
    <x v="161"/>
    <b v="1"/>
    <s v="film &amp; video/documentary"/>
    <n v="1.252275"/>
    <x v="275"/>
    <x v="0"/>
    <x v="4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x v="1"/>
    <x v="50"/>
    <b v="1"/>
    <s v="film &amp; video/documentary"/>
    <n v="1.0119"/>
    <x v="276"/>
    <x v="0"/>
    <x v="4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x v="1"/>
    <x v="144"/>
    <b v="1"/>
    <s v="film &amp; video/documentary"/>
    <n v="1.0276470588235294"/>
    <x v="277"/>
    <x v="0"/>
    <x v="4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x v="1"/>
    <x v="131"/>
    <b v="1"/>
    <s v="film &amp; video/documentary"/>
    <n v="1.1683911999999999"/>
    <x v="278"/>
    <x v="0"/>
    <x v="4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x v="1"/>
    <x v="162"/>
    <b v="1"/>
    <s v="film &amp; video/documentary"/>
    <n v="1.0116833333333335"/>
    <x v="279"/>
    <x v="0"/>
    <x v="4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x v="1"/>
    <x v="163"/>
    <b v="1"/>
    <s v="film &amp; video/documentary"/>
    <n v="1.1013360000000001"/>
    <x v="280"/>
    <x v="0"/>
    <x v="4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x v="1"/>
    <x v="30"/>
    <b v="1"/>
    <s v="film &amp; video/documentary"/>
    <n v="1.0808333333333333"/>
    <x v="281"/>
    <x v="0"/>
    <x v="4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x v="1"/>
    <x v="164"/>
    <b v="1"/>
    <s v="film &amp; video/documentary"/>
    <n v="1.2502285714285715"/>
    <x v="282"/>
    <x v="0"/>
    <x v="4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x v="1"/>
    <x v="165"/>
    <b v="1"/>
    <s v="film &amp; video/documentary"/>
    <n v="1.0671428571428572"/>
    <x v="283"/>
    <x v="0"/>
    <x v="4"/>
    <x v="341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x v="1"/>
    <x v="166"/>
    <b v="1"/>
    <s v="film &amp; video/documentary"/>
    <n v="1.0036639999999999"/>
    <x v="284"/>
    <x v="0"/>
    <x v="4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x v="1"/>
    <x v="167"/>
    <b v="1"/>
    <s v="film &amp; video/documentary"/>
    <n v="1.0202863333333334"/>
    <x v="285"/>
    <x v="0"/>
    <x v="4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x v="1"/>
    <x v="168"/>
    <b v="1"/>
    <s v="film &amp; video/documentary"/>
    <n v="1.0208358208955224"/>
    <x v="286"/>
    <x v="0"/>
    <x v="4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x v="1"/>
    <x v="122"/>
    <b v="1"/>
    <s v="film &amp; video/documentary"/>
    <n v="1.2327586206896552"/>
    <x v="287"/>
    <x v="0"/>
    <x v="4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x v="1"/>
    <x v="101"/>
    <b v="1"/>
    <s v="film &amp; video/documentary"/>
    <n v="1.7028880000000002"/>
    <x v="288"/>
    <x v="0"/>
    <x v="4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x v="1"/>
    <x v="169"/>
    <b v="1"/>
    <s v="film &amp; video/documentary"/>
    <n v="1.1159049999999999"/>
    <x v="289"/>
    <x v="0"/>
    <x v="4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x v="1"/>
    <x v="46"/>
    <b v="1"/>
    <s v="film &amp; video/documentary"/>
    <n v="1.03"/>
    <x v="290"/>
    <x v="0"/>
    <x v="4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x v="1"/>
    <x v="157"/>
    <b v="1"/>
    <s v="film &amp; video/documentary"/>
    <n v="1.0663570159857905"/>
    <x v="291"/>
    <x v="0"/>
    <x v="4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x v="1"/>
    <x v="170"/>
    <b v="1"/>
    <s v="film &amp; video/documentary"/>
    <n v="1.1476"/>
    <x v="292"/>
    <x v="0"/>
    <x v="4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x v="1"/>
    <x v="171"/>
    <b v="1"/>
    <s v="film &amp; video/documentary"/>
    <n v="1.2734117647058822"/>
    <x v="293"/>
    <x v="0"/>
    <x v="4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x v="1"/>
    <x v="172"/>
    <b v="1"/>
    <s v="film &amp; video/documentary"/>
    <n v="1.1656"/>
    <x v="294"/>
    <x v="0"/>
    <x v="4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x v="1"/>
    <x v="173"/>
    <b v="1"/>
    <s v="film &amp; video/documentary"/>
    <n v="1.0861819426615318"/>
    <x v="295"/>
    <x v="0"/>
    <x v="4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x v="1"/>
    <x v="60"/>
    <b v="1"/>
    <s v="film &amp; video/documentary"/>
    <n v="1.0394285714285714"/>
    <x v="296"/>
    <x v="0"/>
    <x v="4"/>
    <x v="354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x v="1"/>
    <x v="111"/>
    <b v="1"/>
    <s v="film &amp; video/documentary"/>
    <n v="1.1625714285714286"/>
    <x v="297"/>
    <x v="0"/>
    <x v="4"/>
    <x v="355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x v="1"/>
    <x v="174"/>
    <b v="1"/>
    <s v="film &amp; video/documentary"/>
    <n v="1.0269239999999999"/>
    <x v="298"/>
    <x v="0"/>
    <x v="4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x v="1"/>
    <x v="175"/>
    <b v="1"/>
    <s v="film &amp; video/documentary"/>
    <n v="1.74"/>
    <x v="299"/>
    <x v="0"/>
    <x v="4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x v="1"/>
    <x v="176"/>
    <b v="1"/>
    <s v="film &amp; video/documentary"/>
    <n v="1.03088"/>
    <x v="300"/>
    <x v="0"/>
    <x v="4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x v="1"/>
    <x v="177"/>
    <b v="1"/>
    <s v="film &amp; video/documentary"/>
    <n v="1.0485537190082646"/>
    <x v="301"/>
    <x v="0"/>
    <x v="4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x v="0"/>
    <x v="45"/>
    <b v="1"/>
    <s v="film &amp; video/documentary"/>
    <n v="1.0137499999999999"/>
    <x v="302"/>
    <x v="0"/>
    <x v="4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x v="0"/>
    <x v="178"/>
    <b v="1"/>
    <s v="film &amp; video/documentary"/>
    <n v="1.1107699999999998"/>
    <x v="303"/>
    <x v="0"/>
    <x v="4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x v="0"/>
    <x v="48"/>
    <b v="1"/>
    <s v="film &amp; video/documentary"/>
    <n v="1.2415933781686497"/>
    <x v="304"/>
    <x v="0"/>
    <x v="4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x v="0"/>
    <x v="55"/>
    <b v="1"/>
    <s v="film &amp; video/documentary"/>
    <n v="1.0133333333333334"/>
    <x v="305"/>
    <x v="0"/>
    <x v="4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x v="0"/>
    <x v="116"/>
    <b v="1"/>
    <s v="film &amp; video/documentary"/>
    <n v="1.1016142857142857"/>
    <x v="306"/>
    <x v="0"/>
    <x v="4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x v="0"/>
    <x v="71"/>
    <b v="1"/>
    <s v="film &amp; video/documentary"/>
    <n v="1.0397333333333334"/>
    <x v="307"/>
    <x v="0"/>
    <x v="4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x v="0"/>
    <x v="179"/>
    <b v="1"/>
    <s v="film &amp; video/documentary"/>
    <n v="1.013157894736842"/>
    <x v="308"/>
    <x v="0"/>
    <x v="4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x v="0"/>
    <x v="46"/>
    <b v="1"/>
    <s v="film &amp; video/documentary"/>
    <n v="1.033501"/>
    <x v="309"/>
    <x v="0"/>
    <x v="4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x v="0"/>
    <x v="180"/>
    <b v="1"/>
    <s v="film &amp; video/documentary"/>
    <n v="1.04112"/>
    <x v="310"/>
    <x v="0"/>
    <x v="4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x v="0"/>
    <x v="157"/>
    <b v="1"/>
    <s v="film &amp; video/documentary"/>
    <n v="1.1015569230769231"/>
    <x v="311"/>
    <x v="0"/>
    <x v="4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x v="0"/>
    <x v="68"/>
    <b v="1"/>
    <s v="film &amp; video/documentary"/>
    <n v="1.2202"/>
    <x v="312"/>
    <x v="0"/>
    <x v="4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x v="0"/>
    <x v="181"/>
    <b v="1"/>
    <s v="film &amp; video/documentary"/>
    <n v="1.1416866666666667"/>
    <x v="313"/>
    <x v="0"/>
    <x v="4"/>
    <x v="371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x v="0"/>
    <x v="82"/>
    <b v="1"/>
    <s v="film &amp; video/documentary"/>
    <n v="1.2533333333333334"/>
    <x v="314"/>
    <x v="0"/>
    <x v="4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x v="0"/>
    <x v="30"/>
    <b v="1"/>
    <s v="film &amp; video/documentary"/>
    <n v="1.0666666666666667"/>
    <x v="315"/>
    <x v="0"/>
    <x v="4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x v="0"/>
    <x v="49"/>
    <b v="1"/>
    <s v="film &amp; video/documentary"/>
    <n v="1.3065"/>
    <x v="316"/>
    <x v="0"/>
    <x v="4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x v="0"/>
    <x v="25"/>
    <b v="1"/>
    <s v="film &amp; video/documentary"/>
    <n v="1.2"/>
    <x v="317"/>
    <x v="0"/>
    <x v="4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x v="0"/>
    <x v="53"/>
    <b v="1"/>
    <s v="film &amp; video/documentary"/>
    <n v="1.0595918367346939"/>
    <x v="318"/>
    <x v="0"/>
    <x v="4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x v="0"/>
    <x v="182"/>
    <b v="1"/>
    <s v="film &amp; video/documentary"/>
    <n v="1.1439999999999999"/>
    <x v="319"/>
    <x v="0"/>
    <x v="4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x v="0"/>
    <x v="183"/>
    <b v="1"/>
    <s v="film &amp; video/documentary"/>
    <n v="1.1176666666666666"/>
    <x v="320"/>
    <x v="0"/>
    <x v="4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x v="0"/>
    <x v="184"/>
    <b v="1"/>
    <s v="film &amp; video/documentary"/>
    <n v="1.1608000000000001"/>
    <x v="321"/>
    <x v="0"/>
    <x v="4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x v="0"/>
    <x v="72"/>
    <b v="1"/>
    <s v="film &amp; video/documentary"/>
    <n v="1.415"/>
    <x v="322"/>
    <x v="0"/>
    <x v="4"/>
    <x v="380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x v="0"/>
    <x v="140"/>
    <b v="1"/>
    <s v="film &amp; video/documentary"/>
    <n v="1.0472999999999999"/>
    <x v="323"/>
    <x v="0"/>
    <x v="4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x v="0"/>
    <x v="19"/>
    <b v="1"/>
    <s v="film &amp; video/documentary"/>
    <n v="2.5583333333333331"/>
    <x v="324"/>
    <x v="0"/>
    <x v="4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x v="0"/>
    <x v="53"/>
    <b v="1"/>
    <s v="film &amp; video/documentary"/>
    <n v="2.0670670670670672"/>
    <x v="325"/>
    <x v="0"/>
    <x v="4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x v="0"/>
    <x v="185"/>
    <b v="1"/>
    <s v="film &amp; video/documentary"/>
    <n v="1.1210500000000001"/>
    <x v="326"/>
    <x v="0"/>
    <x v="4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x v="0"/>
    <x v="186"/>
    <b v="1"/>
    <s v="film &amp; video/documentary"/>
    <n v="1.05982"/>
    <x v="327"/>
    <x v="0"/>
    <x v="4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x v="0"/>
    <x v="62"/>
    <b v="1"/>
    <s v="film &amp; video/documentary"/>
    <n v="1.0016666666666667"/>
    <x v="328"/>
    <x v="0"/>
    <x v="4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x v="0"/>
    <x v="187"/>
    <b v="1"/>
    <s v="film &amp; video/documentary"/>
    <n v="2.1398947368421051"/>
    <x v="329"/>
    <x v="0"/>
    <x v="4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x v="0"/>
    <x v="26"/>
    <b v="1"/>
    <s v="film &amp; video/documentary"/>
    <n v="1.2616000000000001"/>
    <x v="330"/>
    <x v="0"/>
    <x v="4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x v="0"/>
    <x v="188"/>
    <b v="1"/>
    <s v="film &amp; video/documentary"/>
    <n v="1.8153547058823529"/>
    <x v="331"/>
    <x v="0"/>
    <x v="4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x v="0"/>
    <x v="25"/>
    <b v="1"/>
    <s v="film &amp; video/documentary"/>
    <n v="1"/>
    <x v="84"/>
    <x v="0"/>
    <x v="4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x v="0"/>
    <x v="189"/>
    <b v="1"/>
    <s v="film &amp; video/documentary"/>
    <n v="1.0061"/>
    <x v="332"/>
    <x v="0"/>
    <x v="4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x v="0"/>
    <x v="190"/>
    <b v="1"/>
    <s v="film &amp; video/documentary"/>
    <n v="1.009027027027027"/>
    <x v="333"/>
    <x v="0"/>
    <x v="4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x v="0"/>
    <x v="191"/>
    <b v="1"/>
    <s v="film &amp; video/documentary"/>
    <n v="1.10446"/>
    <x v="334"/>
    <x v="0"/>
    <x v="4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x v="0"/>
    <x v="133"/>
    <b v="1"/>
    <s v="film &amp; video/documentary"/>
    <n v="1.118936170212766"/>
    <x v="335"/>
    <x v="0"/>
    <x v="4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x v="0"/>
    <x v="192"/>
    <b v="1"/>
    <s v="film &amp; video/documentary"/>
    <n v="1.0804450000000001"/>
    <x v="336"/>
    <x v="0"/>
    <x v="4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x v="0"/>
    <x v="193"/>
    <b v="1"/>
    <s v="film &amp; video/documentary"/>
    <n v="1.0666666666666667"/>
    <x v="337"/>
    <x v="0"/>
    <x v="4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x v="0"/>
    <x v="194"/>
    <b v="1"/>
    <s v="film &amp; video/documentary"/>
    <n v="1.0390027322404372"/>
    <x v="338"/>
    <x v="0"/>
    <x v="4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x v="0"/>
    <x v="85"/>
    <b v="1"/>
    <s v="film &amp; video/documentary"/>
    <n v="1.2516"/>
    <x v="339"/>
    <x v="0"/>
    <x v="4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x v="0"/>
    <x v="195"/>
    <b v="1"/>
    <s v="film &amp; video/documentary"/>
    <n v="1.0680499999999999"/>
    <x v="340"/>
    <x v="0"/>
    <x v="4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x v="0"/>
    <x v="95"/>
    <b v="1"/>
    <s v="film &amp; video/documentary"/>
    <n v="1.1230249999999999"/>
    <x v="341"/>
    <x v="0"/>
    <x v="4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x v="0"/>
    <x v="196"/>
    <b v="1"/>
    <s v="film &amp; video/documentary"/>
    <n v="1.0381199999999999"/>
    <x v="342"/>
    <x v="0"/>
    <x v="4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x v="0"/>
    <x v="68"/>
    <b v="1"/>
    <s v="film &amp; video/documentary"/>
    <n v="1.4165000000000001"/>
    <x v="343"/>
    <x v="0"/>
    <x v="4"/>
    <x v="402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x v="0"/>
    <x v="16"/>
    <b v="1"/>
    <s v="film &amp; video/documentary"/>
    <n v="1.0526"/>
    <x v="344"/>
    <x v="0"/>
    <x v="4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x v="0"/>
    <x v="197"/>
    <b v="1"/>
    <s v="film &amp; video/documentary"/>
    <n v="1.0309142857142857"/>
    <x v="345"/>
    <x v="0"/>
    <x v="4"/>
    <x v="404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x v="0"/>
    <x v="165"/>
    <b v="1"/>
    <s v="film &amp; video/documentary"/>
    <n v="1.0765957446808512"/>
    <x v="346"/>
    <x v="0"/>
    <x v="4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x v="0"/>
    <x v="2"/>
    <b v="1"/>
    <s v="film &amp; video/documentary"/>
    <n v="1.0770464285714285"/>
    <x v="347"/>
    <x v="0"/>
    <x v="4"/>
    <x v="406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x v="0"/>
    <x v="19"/>
    <b v="1"/>
    <s v="film &amp; video/documentary"/>
    <n v="1.0155000000000001"/>
    <x v="348"/>
    <x v="0"/>
    <x v="4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x v="0"/>
    <x v="44"/>
    <b v="1"/>
    <s v="film &amp; video/documentary"/>
    <n v="1.0143766666666667"/>
    <x v="349"/>
    <x v="0"/>
    <x v="4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x v="0"/>
    <x v="41"/>
    <b v="1"/>
    <s v="film &amp; video/documentary"/>
    <n v="1.3680000000000001"/>
    <x v="350"/>
    <x v="0"/>
    <x v="4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x v="0"/>
    <x v="63"/>
    <b v="1"/>
    <s v="film &amp; video/documentary"/>
    <n v="1.2829999999999999"/>
    <x v="351"/>
    <x v="0"/>
    <x v="4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x v="0"/>
    <x v="198"/>
    <b v="1"/>
    <s v="film &amp; video/documentary"/>
    <n v="1.0105"/>
    <x v="352"/>
    <x v="0"/>
    <x v="4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x v="0"/>
    <x v="165"/>
    <b v="1"/>
    <s v="film &amp; video/documentary"/>
    <n v="1.2684"/>
    <x v="353"/>
    <x v="0"/>
    <x v="4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x v="0"/>
    <x v="199"/>
    <b v="1"/>
    <s v="film &amp; video/documentary"/>
    <n v="1.0508593749999999"/>
    <x v="354"/>
    <x v="0"/>
    <x v="4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x v="0"/>
    <x v="200"/>
    <b v="1"/>
    <s v="film &amp; video/documentary"/>
    <n v="1.0285405405405406"/>
    <x v="355"/>
    <x v="0"/>
    <x v="4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x v="0"/>
    <x v="64"/>
    <b v="1"/>
    <s v="film &amp; video/documentary"/>
    <n v="1.0214714285714286"/>
    <x v="356"/>
    <x v="0"/>
    <x v="4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x v="0"/>
    <x v="20"/>
    <b v="1"/>
    <s v="film &amp; video/documentary"/>
    <n v="1.2021700000000002"/>
    <x v="357"/>
    <x v="0"/>
    <x v="4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x v="0"/>
    <x v="47"/>
    <b v="1"/>
    <s v="film &amp; video/documentary"/>
    <n v="1.0024761904761905"/>
    <x v="358"/>
    <x v="0"/>
    <x v="4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x v="0"/>
    <x v="201"/>
    <b v="1"/>
    <s v="film &amp; video/documentary"/>
    <n v="1.0063392857142857"/>
    <x v="359"/>
    <x v="0"/>
    <x v="4"/>
    <x v="418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x v="0"/>
    <x v="196"/>
    <b v="1"/>
    <s v="film &amp; video/documentary"/>
    <n v="1.004375"/>
    <x v="360"/>
    <x v="0"/>
    <x v="4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x v="0"/>
    <x v="83"/>
    <b v="0"/>
    <s v="film &amp; video/animation"/>
    <n v="4.3939393939393936E-3"/>
    <x v="361"/>
    <x v="0"/>
    <x v="5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x v="0"/>
    <x v="79"/>
    <b v="0"/>
    <s v="film &amp; video/animation"/>
    <n v="2.0066666666666667E-2"/>
    <x v="362"/>
    <x v="0"/>
    <x v="5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x v="0"/>
    <x v="8"/>
    <b v="0"/>
    <s v="film &amp; video/animation"/>
    <n v="1.0749999999999999E-2"/>
    <x v="363"/>
    <x v="0"/>
    <x v="5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x v="0"/>
    <x v="62"/>
    <b v="0"/>
    <s v="film &amp; video/animation"/>
    <n v="7.6499999999999997E-3"/>
    <x v="364"/>
    <x v="0"/>
    <x v="5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x v="0"/>
    <x v="81"/>
    <b v="0"/>
    <s v="film &amp; video/animation"/>
    <n v="6.7966666666666675E-2"/>
    <x v="365"/>
    <x v="0"/>
    <x v="5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x v="0"/>
    <x v="84"/>
    <b v="0"/>
    <s v="film &amp; video/animation"/>
    <n v="1.2E-4"/>
    <x v="366"/>
    <x v="0"/>
    <x v="5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x v="0"/>
    <x v="22"/>
    <b v="0"/>
    <s v="film &amp; video/animation"/>
    <n v="1.3299999999999999E-2"/>
    <x v="367"/>
    <x v="0"/>
    <x v="5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x v="0"/>
    <x v="78"/>
    <b v="0"/>
    <s v="film &amp; video/animation"/>
    <n v="0"/>
    <x v="121"/>
    <x v="0"/>
    <x v="5"/>
    <x v="427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x v="0"/>
    <x v="62"/>
    <b v="0"/>
    <s v="film &amp; video/animation"/>
    <n v="5.6333333333333332E-2"/>
    <x v="368"/>
    <x v="0"/>
    <x v="5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x v="0"/>
    <x v="78"/>
    <b v="0"/>
    <s v="film &amp; video/animation"/>
    <n v="0"/>
    <x v="121"/>
    <x v="0"/>
    <x v="5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x v="0"/>
    <x v="81"/>
    <b v="0"/>
    <s v="film &amp; video/animation"/>
    <n v="2.4E-2"/>
    <x v="369"/>
    <x v="0"/>
    <x v="5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x v="0"/>
    <x v="22"/>
    <b v="0"/>
    <s v="film &amp; video/animation"/>
    <n v="0.13833333333333334"/>
    <x v="370"/>
    <x v="0"/>
    <x v="5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x v="0"/>
    <x v="22"/>
    <b v="0"/>
    <s v="film &amp; video/animation"/>
    <n v="9.5000000000000001E-2"/>
    <x v="371"/>
    <x v="0"/>
    <x v="5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x v="0"/>
    <x v="78"/>
    <b v="0"/>
    <s v="film &amp; video/animation"/>
    <n v="0"/>
    <x v="121"/>
    <x v="0"/>
    <x v="5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x v="0"/>
    <x v="84"/>
    <b v="0"/>
    <s v="film &amp; video/animation"/>
    <n v="0.05"/>
    <x v="372"/>
    <x v="0"/>
    <x v="5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x v="0"/>
    <x v="83"/>
    <b v="0"/>
    <s v="film &amp; video/animation"/>
    <n v="2.7272727272727273E-5"/>
    <x v="120"/>
    <x v="0"/>
    <x v="5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x v="0"/>
    <x v="78"/>
    <b v="0"/>
    <s v="film &amp; video/animation"/>
    <n v="0"/>
    <x v="121"/>
    <x v="0"/>
    <x v="5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x v="0"/>
    <x v="78"/>
    <b v="0"/>
    <s v="film &amp; video/animation"/>
    <n v="0"/>
    <x v="121"/>
    <x v="0"/>
    <x v="5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x v="0"/>
    <x v="202"/>
    <b v="0"/>
    <s v="film &amp; video/animation"/>
    <n v="9.3799999999999994E-2"/>
    <x v="373"/>
    <x v="0"/>
    <x v="5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x v="0"/>
    <x v="78"/>
    <b v="0"/>
    <s v="film &amp; video/animation"/>
    <n v="0"/>
    <x v="121"/>
    <x v="0"/>
    <x v="5"/>
    <x v="439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x v="0"/>
    <x v="29"/>
    <b v="0"/>
    <s v="film &amp; video/animation"/>
    <n v="1E-3"/>
    <x v="144"/>
    <x v="0"/>
    <x v="5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x v="0"/>
    <x v="78"/>
    <b v="0"/>
    <s v="film &amp; video/animation"/>
    <n v="0"/>
    <x v="121"/>
    <x v="0"/>
    <x v="5"/>
    <x v="441"/>
    <x v="441"/>
  </r>
  <r>
    <n v="442"/>
    <s v="The Paranormal Idiot"/>
    <s v="Doomsday is here"/>
    <n v="17000"/>
    <n v="6691"/>
    <x v="2"/>
    <x v="0"/>
    <s v="USD"/>
    <n v="1424380783"/>
    <n v="1421788783"/>
    <x v="0"/>
    <x v="57"/>
    <b v="0"/>
    <s v="film &amp; video/animation"/>
    <n v="0.39358823529411763"/>
    <x v="374"/>
    <x v="0"/>
    <x v="5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x v="0"/>
    <x v="84"/>
    <b v="0"/>
    <s v="film &amp; video/animation"/>
    <n v="1E-3"/>
    <x v="144"/>
    <x v="0"/>
    <x v="5"/>
    <x v="443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x v="0"/>
    <x v="29"/>
    <b v="0"/>
    <s v="film &amp; video/animation"/>
    <n v="0.05"/>
    <x v="73"/>
    <x v="0"/>
    <x v="5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x v="0"/>
    <x v="84"/>
    <b v="0"/>
    <s v="film &amp; video/animation"/>
    <n v="3.3333333333333335E-5"/>
    <x v="120"/>
    <x v="0"/>
    <x v="5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x v="0"/>
    <x v="38"/>
    <b v="0"/>
    <s v="film &amp; video/animation"/>
    <n v="7.2952380952380949E-2"/>
    <x v="375"/>
    <x v="0"/>
    <x v="5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x v="0"/>
    <x v="29"/>
    <b v="0"/>
    <s v="film &amp; video/animation"/>
    <n v="1.6666666666666666E-4"/>
    <x v="144"/>
    <x v="0"/>
    <x v="5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x v="0"/>
    <x v="80"/>
    <b v="0"/>
    <s v="film &amp; video/animation"/>
    <n v="3.2804E-2"/>
    <x v="376"/>
    <x v="0"/>
    <x v="5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x v="0"/>
    <x v="81"/>
    <b v="0"/>
    <s v="film &amp; video/animation"/>
    <n v="2.2499999999999999E-2"/>
    <x v="377"/>
    <x v="0"/>
    <x v="5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x v="0"/>
    <x v="63"/>
    <b v="0"/>
    <s v="film &amp; video/animation"/>
    <n v="7.92E-3"/>
    <x v="378"/>
    <x v="0"/>
    <x v="5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x v="0"/>
    <x v="78"/>
    <b v="0"/>
    <s v="film &amp; video/animation"/>
    <n v="0"/>
    <x v="121"/>
    <x v="0"/>
    <x v="5"/>
    <x v="451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x v="0"/>
    <x v="8"/>
    <b v="0"/>
    <s v="film &amp; video/animation"/>
    <n v="0.64"/>
    <x v="379"/>
    <x v="0"/>
    <x v="5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x v="0"/>
    <x v="84"/>
    <b v="0"/>
    <s v="film &amp; video/animation"/>
    <n v="2.740447957839262E-4"/>
    <x v="31"/>
    <x v="0"/>
    <x v="5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x v="0"/>
    <x v="81"/>
    <b v="0"/>
    <s v="film &amp; video/animation"/>
    <n v="8.2000000000000007E-3"/>
    <x v="380"/>
    <x v="0"/>
    <x v="5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x v="0"/>
    <x v="84"/>
    <b v="0"/>
    <s v="film &amp; video/animation"/>
    <n v="6.9230769230769226E-4"/>
    <x v="381"/>
    <x v="0"/>
    <x v="5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x v="0"/>
    <x v="83"/>
    <b v="0"/>
    <s v="film &amp; video/animation"/>
    <n v="6.8631863186318634E-3"/>
    <x v="382"/>
    <x v="0"/>
    <x v="5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x v="0"/>
    <x v="78"/>
    <b v="0"/>
    <s v="film &amp; video/animation"/>
    <n v="0"/>
    <x v="121"/>
    <x v="0"/>
    <x v="5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x v="0"/>
    <x v="72"/>
    <b v="0"/>
    <s v="film &amp; video/animation"/>
    <n v="8.2100000000000006E-2"/>
    <x v="383"/>
    <x v="0"/>
    <x v="5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x v="0"/>
    <x v="29"/>
    <b v="0"/>
    <s v="film &amp; video/animation"/>
    <n v="6.4102564102564103E-4"/>
    <x v="384"/>
    <x v="0"/>
    <x v="5"/>
    <x v="459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x v="0"/>
    <x v="84"/>
    <b v="0"/>
    <s v="film &amp; video/animation"/>
    <n v="2.9411764705882353E-3"/>
    <x v="385"/>
    <x v="0"/>
    <x v="5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x v="0"/>
    <x v="78"/>
    <b v="0"/>
    <s v="film &amp; video/animation"/>
    <n v="0"/>
    <x v="121"/>
    <x v="0"/>
    <x v="5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x v="0"/>
    <x v="78"/>
    <b v="0"/>
    <s v="film &amp; video/animation"/>
    <n v="0"/>
    <x v="121"/>
    <x v="0"/>
    <x v="5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x v="0"/>
    <x v="202"/>
    <b v="0"/>
    <s v="film &amp; video/animation"/>
    <n v="2.2727272727272728E-2"/>
    <x v="386"/>
    <x v="0"/>
    <x v="5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x v="0"/>
    <x v="29"/>
    <b v="0"/>
    <s v="film &amp; video/animation"/>
    <n v="9.9009900990099011E-4"/>
    <x v="120"/>
    <x v="0"/>
    <x v="5"/>
    <x v="464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x v="0"/>
    <x v="22"/>
    <b v="0"/>
    <s v="film &amp; video/animation"/>
    <n v="0.26953125"/>
    <x v="387"/>
    <x v="0"/>
    <x v="5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x v="0"/>
    <x v="81"/>
    <b v="0"/>
    <s v="film &amp; video/animation"/>
    <n v="7.6E-3"/>
    <x v="388"/>
    <x v="0"/>
    <x v="5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x v="0"/>
    <x v="70"/>
    <b v="0"/>
    <s v="film &amp; video/animation"/>
    <n v="0.21575"/>
    <x v="389"/>
    <x v="0"/>
    <x v="5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x v="0"/>
    <x v="78"/>
    <b v="0"/>
    <s v="film &amp; video/animation"/>
    <n v="0"/>
    <x v="121"/>
    <x v="0"/>
    <x v="5"/>
    <x v="468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x v="0"/>
    <x v="78"/>
    <b v="0"/>
    <s v="film &amp; video/animation"/>
    <n v="0"/>
    <x v="121"/>
    <x v="0"/>
    <x v="5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x v="0"/>
    <x v="84"/>
    <b v="0"/>
    <s v="film &amp; video/animation"/>
    <n v="1.0200000000000001E-2"/>
    <x v="157"/>
    <x v="0"/>
    <x v="5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x v="0"/>
    <x v="203"/>
    <b v="0"/>
    <s v="film &amp; video/animation"/>
    <n v="0.11892727272727273"/>
    <x v="390"/>
    <x v="0"/>
    <x v="5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x v="0"/>
    <x v="81"/>
    <b v="0"/>
    <s v="film &amp; video/animation"/>
    <n v="0.17624999999999999"/>
    <x v="391"/>
    <x v="0"/>
    <x v="5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x v="0"/>
    <x v="25"/>
    <b v="0"/>
    <s v="film &amp; video/animation"/>
    <n v="2.87E-2"/>
    <x v="392"/>
    <x v="0"/>
    <x v="5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x v="0"/>
    <x v="29"/>
    <b v="0"/>
    <s v="film &amp; video/animation"/>
    <n v="3.0303030303030303E-4"/>
    <x v="120"/>
    <x v="0"/>
    <x v="5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x v="0"/>
    <x v="78"/>
    <b v="0"/>
    <s v="film &amp; video/animation"/>
    <n v="0"/>
    <x v="121"/>
    <x v="0"/>
    <x v="5"/>
    <x v="475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x v="0"/>
    <x v="204"/>
    <b v="0"/>
    <s v="film &amp; video/animation"/>
    <n v="2.2302681818181819E-2"/>
    <x v="393"/>
    <x v="0"/>
    <x v="5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x v="0"/>
    <x v="78"/>
    <b v="0"/>
    <s v="film &amp; video/animation"/>
    <n v="0"/>
    <x v="121"/>
    <x v="0"/>
    <x v="5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x v="0"/>
    <x v="78"/>
    <b v="0"/>
    <s v="film &amp; video/animation"/>
    <n v="0"/>
    <x v="121"/>
    <x v="0"/>
    <x v="5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x v="0"/>
    <x v="165"/>
    <b v="0"/>
    <s v="film &amp; video/animation"/>
    <n v="0.3256"/>
    <x v="394"/>
    <x v="0"/>
    <x v="5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x v="0"/>
    <x v="205"/>
    <b v="0"/>
    <s v="film &amp; video/animation"/>
    <n v="0.19409999999999999"/>
    <x v="395"/>
    <x v="0"/>
    <x v="5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x v="0"/>
    <x v="64"/>
    <b v="0"/>
    <s v="film &amp; video/animation"/>
    <n v="6.0999999999999999E-2"/>
    <x v="396"/>
    <x v="0"/>
    <x v="5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x v="0"/>
    <x v="29"/>
    <b v="0"/>
    <s v="film &amp; video/animation"/>
    <n v="1E-3"/>
    <x v="119"/>
    <x v="0"/>
    <x v="5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x v="0"/>
    <x v="206"/>
    <b v="0"/>
    <s v="film &amp; video/animation"/>
    <n v="0.502"/>
    <x v="397"/>
    <x v="0"/>
    <x v="5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x v="0"/>
    <x v="202"/>
    <b v="0"/>
    <s v="film &amp; video/animation"/>
    <n v="1.8625E-3"/>
    <x v="398"/>
    <x v="0"/>
    <x v="5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x v="0"/>
    <x v="207"/>
    <b v="0"/>
    <s v="film &amp; video/animation"/>
    <n v="0.21906971229845085"/>
    <x v="399"/>
    <x v="0"/>
    <x v="5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x v="0"/>
    <x v="29"/>
    <b v="0"/>
    <s v="film &amp; video/animation"/>
    <n v="9.0909090909090904E-5"/>
    <x v="73"/>
    <x v="0"/>
    <x v="5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x v="0"/>
    <x v="78"/>
    <b v="0"/>
    <s v="film &amp; video/animation"/>
    <n v="0"/>
    <x v="121"/>
    <x v="0"/>
    <x v="5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x v="0"/>
    <x v="78"/>
    <b v="0"/>
    <s v="film &amp; video/animation"/>
    <n v="0"/>
    <x v="121"/>
    <x v="0"/>
    <x v="5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x v="0"/>
    <x v="83"/>
    <b v="0"/>
    <s v="film &amp; video/animation"/>
    <n v="2.8667813379201833E-3"/>
    <x v="400"/>
    <x v="0"/>
    <x v="5"/>
    <x v="489"/>
    <x v="489"/>
  </r>
  <r>
    <n v="490"/>
    <s v="PROJECT IS CANCELLED"/>
    <s v="Cancelled"/>
    <n v="1000"/>
    <n v="0"/>
    <x v="2"/>
    <x v="0"/>
    <s v="USD"/>
    <n v="1345677285"/>
    <n v="1343085285"/>
    <x v="0"/>
    <x v="78"/>
    <b v="0"/>
    <s v="film &amp; video/animation"/>
    <n v="0"/>
    <x v="121"/>
    <x v="0"/>
    <x v="5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x v="0"/>
    <x v="78"/>
    <b v="0"/>
    <s v="film &amp; video/animation"/>
    <n v="0"/>
    <x v="121"/>
    <x v="0"/>
    <x v="5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x v="0"/>
    <x v="78"/>
    <b v="0"/>
    <s v="film &amp; video/animation"/>
    <n v="0"/>
    <x v="121"/>
    <x v="0"/>
    <x v="5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x v="0"/>
    <x v="78"/>
    <b v="0"/>
    <s v="film &amp; video/animation"/>
    <n v="0"/>
    <x v="121"/>
    <x v="0"/>
    <x v="5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x v="0"/>
    <x v="83"/>
    <b v="0"/>
    <s v="film &amp; video/animation"/>
    <n v="1.5499999999999999E-3"/>
    <x v="401"/>
    <x v="0"/>
    <x v="5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x v="0"/>
    <x v="78"/>
    <b v="0"/>
    <s v="film &amp; video/animation"/>
    <n v="0"/>
    <x v="121"/>
    <x v="0"/>
    <x v="5"/>
    <x v="495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x v="0"/>
    <x v="29"/>
    <b v="0"/>
    <s v="film &amp; video/animation"/>
    <n v="1.6666666666666667E-5"/>
    <x v="120"/>
    <x v="0"/>
    <x v="5"/>
    <x v="496"/>
    <x v="496"/>
  </r>
  <r>
    <n v="497"/>
    <s v="Galaxy Probe Kids"/>
    <s v="live-action/animated series pilot."/>
    <n v="4480"/>
    <n v="30"/>
    <x v="2"/>
    <x v="0"/>
    <s v="USD"/>
    <n v="1419483600"/>
    <n v="1414889665"/>
    <x v="0"/>
    <x v="83"/>
    <b v="0"/>
    <s v="film &amp; video/animation"/>
    <n v="6.6964285714285711E-3"/>
    <x v="119"/>
    <x v="0"/>
    <x v="5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x v="0"/>
    <x v="19"/>
    <b v="0"/>
    <s v="film &amp; video/animation"/>
    <n v="4.5985132395404561E-2"/>
    <x v="402"/>
    <x v="0"/>
    <x v="5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x v="0"/>
    <x v="55"/>
    <b v="0"/>
    <s v="film &amp; video/animation"/>
    <n v="9.5500000000000002E-2"/>
    <x v="403"/>
    <x v="0"/>
    <x v="5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x v="0"/>
    <x v="80"/>
    <b v="0"/>
    <s v="film &amp; video/animation"/>
    <n v="3.307692307692308E-2"/>
    <x v="404"/>
    <x v="0"/>
    <x v="5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x v="0"/>
    <x v="78"/>
    <b v="0"/>
    <s v="film &amp; video/animation"/>
    <n v="0"/>
    <x v="121"/>
    <x v="0"/>
    <x v="5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x v="0"/>
    <x v="80"/>
    <b v="0"/>
    <s v="film &amp; video/animation"/>
    <n v="1.15E-2"/>
    <x v="405"/>
    <x v="0"/>
    <x v="5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x v="0"/>
    <x v="82"/>
    <b v="0"/>
    <s v="film &amp; video/animation"/>
    <n v="1.7538461538461537E-2"/>
    <x v="406"/>
    <x v="0"/>
    <x v="5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x v="0"/>
    <x v="81"/>
    <b v="0"/>
    <s v="film &amp; video/animation"/>
    <n v="1.3673469387755101E-2"/>
    <x v="407"/>
    <x v="0"/>
    <x v="5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x v="0"/>
    <x v="25"/>
    <b v="0"/>
    <s v="film &amp; video/animation"/>
    <n v="4.3333333333333331E-3"/>
    <x v="408"/>
    <x v="0"/>
    <x v="5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x v="0"/>
    <x v="29"/>
    <b v="0"/>
    <s v="film &amp; video/animation"/>
    <n v="1.25E-3"/>
    <x v="409"/>
    <x v="0"/>
    <x v="5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x v="0"/>
    <x v="73"/>
    <b v="0"/>
    <s v="film &amp; video/animation"/>
    <n v="3.2000000000000001E-2"/>
    <x v="410"/>
    <x v="0"/>
    <x v="5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x v="0"/>
    <x v="83"/>
    <b v="0"/>
    <s v="film &amp; video/animation"/>
    <n v="8.0000000000000002E-3"/>
    <x v="44"/>
    <x v="0"/>
    <x v="5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x v="0"/>
    <x v="29"/>
    <b v="0"/>
    <s v="film &amp; video/animation"/>
    <n v="2E-3"/>
    <x v="119"/>
    <x v="0"/>
    <x v="5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x v="0"/>
    <x v="78"/>
    <b v="0"/>
    <s v="film &amp; video/animation"/>
    <n v="0"/>
    <x v="121"/>
    <x v="0"/>
    <x v="5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x v="0"/>
    <x v="81"/>
    <b v="0"/>
    <s v="film &amp; video/animation"/>
    <n v="0.03"/>
    <x v="180"/>
    <x v="0"/>
    <x v="5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x v="0"/>
    <x v="84"/>
    <b v="0"/>
    <s v="film &amp; video/animation"/>
    <n v="1.3749999999999999E-3"/>
    <x v="148"/>
    <x v="0"/>
    <x v="5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x v="0"/>
    <x v="32"/>
    <b v="0"/>
    <s v="film &amp; video/animation"/>
    <n v="0.13924"/>
    <x v="411"/>
    <x v="0"/>
    <x v="5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x v="0"/>
    <x v="83"/>
    <b v="0"/>
    <s v="film &amp; video/animation"/>
    <n v="3.3333333333333333E-2"/>
    <x v="412"/>
    <x v="0"/>
    <x v="5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x v="0"/>
    <x v="69"/>
    <b v="0"/>
    <s v="film &amp; video/animation"/>
    <n v="0.25413402061855672"/>
    <x v="413"/>
    <x v="0"/>
    <x v="5"/>
    <x v="515"/>
    <x v="515"/>
  </r>
  <r>
    <n v="516"/>
    <s v="Shipmates"/>
    <s v="A big brother style comedy animation series starring famous seafarers"/>
    <n v="5000"/>
    <n v="0"/>
    <x v="2"/>
    <x v="1"/>
    <s v="GBP"/>
    <n v="1432752080"/>
    <n v="1427568080"/>
    <x v="0"/>
    <x v="78"/>
    <b v="0"/>
    <s v="film &amp; video/animation"/>
    <n v="0"/>
    <x v="121"/>
    <x v="0"/>
    <x v="5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x v="0"/>
    <x v="83"/>
    <b v="0"/>
    <s v="film &amp; video/animation"/>
    <n v="1.3666666666666667E-2"/>
    <x v="414"/>
    <x v="0"/>
    <x v="5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x v="0"/>
    <x v="78"/>
    <b v="0"/>
    <s v="film &amp; video/animation"/>
    <n v="0"/>
    <x v="121"/>
    <x v="0"/>
    <x v="5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x v="0"/>
    <x v="16"/>
    <b v="0"/>
    <s v="film &amp; video/animation"/>
    <n v="0.22881426547787684"/>
    <x v="415"/>
    <x v="0"/>
    <x v="5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x v="0"/>
    <x v="69"/>
    <b v="1"/>
    <s v="theater/plays"/>
    <n v="1.0209999999999999"/>
    <x v="416"/>
    <x v="1"/>
    <x v="6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x v="0"/>
    <x v="66"/>
    <b v="1"/>
    <s v="theater/plays"/>
    <n v="1.0464"/>
    <x v="417"/>
    <x v="1"/>
    <x v="6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x v="0"/>
    <x v="162"/>
    <b v="1"/>
    <s v="theater/plays"/>
    <n v="1.1466666666666667"/>
    <x v="418"/>
    <x v="1"/>
    <x v="6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x v="0"/>
    <x v="87"/>
    <b v="1"/>
    <s v="theater/plays"/>
    <n v="1.206"/>
    <x v="419"/>
    <x v="1"/>
    <x v="6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x v="0"/>
    <x v="208"/>
    <b v="1"/>
    <s v="theater/plays"/>
    <n v="1.0867285714285715"/>
    <x v="420"/>
    <x v="1"/>
    <x v="6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x v="0"/>
    <x v="8"/>
    <b v="1"/>
    <s v="theater/plays"/>
    <n v="1"/>
    <x v="421"/>
    <x v="1"/>
    <x v="6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x v="0"/>
    <x v="23"/>
    <b v="1"/>
    <s v="theater/plays"/>
    <n v="1.1399999999999999"/>
    <x v="422"/>
    <x v="1"/>
    <x v="6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x v="0"/>
    <x v="150"/>
    <b v="1"/>
    <s v="theater/plays"/>
    <n v="1.0085"/>
    <x v="423"/>
    <x v="1"/>
    <x v="6"/>
    <x v="527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x v="0"/>
    <x v="209"/>
    <b v="1"/>
    <s v="theater/plays"/>
    <n v="1.1565217391304348"/>
    <x v="424"/>
    <x v="1"/>
    <x v="6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x v="0"/>
    <x v="59"/>
    <b v="1"/>
    <s v="theater/plays"/>
    <n v="1.3041666666666667"/>
    <x v="425"/>
    <x v="1"/>
    <x v="6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x v="0"/>
    <x v="60"/>
    <b v="1"/>
    <s v="theater/plays"/>
    <n v="1.0778267254038179"/>
    <x v="426"/>
    <x v="1"/>
    <x v="6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x v="0"/>
    <x v="162"/>
    <b v="1"/>
    <s v="theater/plays"/>
    <n v="1"/>
    <x v="427"/>
    <x v="1"/>
    <x v="6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x v="0"/>
    <x v="210"/>
    <b v="1"/>
    <s v="theater/plays"/>
    <n v="1.2324999999999999"/>
    <x v="428"/>
    <x v="1"/>
    <x v="6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x v="0"/>
    <x v="57"/>
    <b v="1"/>
    <s v="theater/plays"/>
    <n v="1.002"/>
    <x v="429"/>
    <x v="1"/>
    <x v="6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x v="0"/>
    <x v="53"/>
    <b v="1"/>
    <s v="theater/plays"/>
    <n v="1.0466666666666666"/>
    <x v="430"/>
    <x v="1"/>
    <x v="6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x v="0"/>
    <x v="211"/>
    <b v="1"/>
    <s v="theater/plays"/>
    <n v="1.0249999999999999"/>
    <x v="431"/>
    <x v="1"/>
    <x v="6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x v="0"/>
    <x v="70"/>
    <b v="1"/>
    <s v="theater/plays"/>
    <n v="1.1825757575757576"/>
    <x v="432"/>
    <x v="1"/>
    <x v="6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x v="0"/>
    <x v="211"/>
    <b v="1"/>
    <s v="theater/plays"/>
    <n v="1.2050000000000001"/>
    <x v="433"/>
    <x v="1"/>
    <x v="6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x v="0"/>
    <x v="65"/>
    <b v="1"/>
    <s v="theater/plays"/>
    <n v="3.0242"/>
    <x v="434"/>
    <x v="1"/>
    <x v="6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x v="0"/>
    <x v="9"/>
    <b v="1"/>
    <s v="theater/plays"/>
    <n v="1.00644"/>
    <x v="435"/>
    <x v="1"/>
    <x v="6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x v="0"/>
    <x v="29"/>
    <b v="0"/>
    <s v="technology/web"/>
    <n v="6.666666666666667E-5"/>
    <x v="120"/>
    <x v="2"/>
    <x v="7"/>
    <x v="540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x v="0"/>
    <x v="29"/>
    <b v="0"/>
    <s v="technology/web"/>
    <n v="5.5555555555555558E-3"/>
    <x v="384"/>
    <x v="2"/>
    <x v="7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x v="0"/>
    <x v="29"/>
    <b v="0"/>
    <s v="technology/web"/>
    <n v="3.9999999999999998E-6"/>
    <x v="120"/>
    <x v="2"/>
    <x v="7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x v="0"/>
    <x v="84"/>
    <b v="0"/>
    <s v="technology/web"/>
    <n v="3.1818181818181819E-3"/>
    <x v="436"/>
    <x v="2"/>
    <x v="7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x v="0"/>
    <x v="84"/>
    <b v="0"/>
    <s v="technology/web"/>
    <n v="1.2E-2"/>
    <x v="366"/>
    <x v="2"/>
    <x v="7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x v="0"/>
    <x v="69"/>
    <b v="0"/>
    <s v="technology/web"/>
    <n v="0.27383999999999997"/>
    <x v="437"/>
    <x v="2"/>
    <x v="7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x v="0"/>
    <x v="84"/>
    <b v="0"/>
    <s v="technology/web"/>
    <n v="8.6666666666666663E-4"/>
    <x v="438"/>
    <x v="2"/>
    <x v="7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x v="0"/>
    <x v="78"/>
    <b v="0"/>
    <s v="technology/web"/>
    <n v="0"/>
    <x v="121"/>
    <x v="2"/>
    <x v="7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x v="0"/>
    <x v="29"/>
    <b v="0"/>
    <s v="technology/web"/>
    <n v="8.9999999999999998E-4"/>
    <x v="377"/>
    <x v="2"/>
    <x v="7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x v="0"/>
    <x v="22"/>
    <b v="0"/>
    <s v="technology/web"/>
    <n v="2.7199999999999998E-2"/>
    <x v="439"/>
    <x v="2"/>
    <x v="7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x v="0"/>
    <x v="80"/>
    <b v="0"/>
    <s v="technology/web"/>
    <n v="7.0000000000000001E-3"/>
    <x v="440"/>
    <x v="2"/>
    <x v="7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x v="0"/>
    <x v="33"/>
    <b v="0"/>
    <s v="technology/web"/>
    <n v="5.0413333333333331E-2"/>
    <x v="441"/>
    <x v="2"/>
    <x v="7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x v="0"/>
    <x v="78"/>
    <b v="0"/>
    <s v="technology/web"/>
    <n v="0"/>
    <x v="121"/>
    <x v="2"/>
    <x v="7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x v="0"/>
    <x v="79"/>
    <b v="0"/>
    <s v="technology/web"/>
    <n v="4.9199999999999999E-3"/>
    <x v="442"/>
    <x v="2"/>
    <x v="7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x v="0"/>
    <x v="19"/>
    <b v="0"/>
    <s v="technology/web"/>
    <n v="0.36589147286821705"/>
    <x v="443"/>
    <x v="2"/>
    <x v="7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x v="0"/>
    <x v="78"/>
    <b v="0"/>
    <s v="technology/web"/>
    <n v="0"/>
    <x v="121"/>
    <x v="2"/>
    <x v="7"/>
    <x v="555"/>
    <x v="555"/>
  </r>
  <r>
    <n v="556"/>
    <s v="Braille Academy"/>
    <s v="An educational platform for learning Unified English Braille Code"/>
    <n v="8000"/>
    <n v="200"/>
    <x v="2"/>
    <x v="0"/>
    <s v="USD"/>
    <n v="1452112717"/>
    <n v="1449520717"/>
    <x v="0"/>
    <x v="29"/>
    <b v="0"/>
    <s v="technology/web"/>
    <n v="2.5000000000000001E-2"/>
    <x v="444"/>
    <x v="2"/>
    <x v="7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x v="0"/>
    <x v="9"/>
    <b v="0"/>
    <s v="technology/web"/>
    <n v="9.1066666666666674E-3"/>
    <x v="445"/>
    <x v="2"/>
    <x v="7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x v="0"/>
    <x v="78"/>
    <b v="0"/>
    <s v="technology/web"/>
    <n v="0"/>
    <x v="121"/>
    <x v="2"/>
    <x v="7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x v="0"/>
    <x v="29"/>
    <b v="0"/>
    <s v="technology/web"/>
    <n v="2.0833333333333335E-4"/>
    <x v="73"/>
    <x v="2"/>
    <x v="7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x v="0"/>
    <x v="83"/>
    <b v="0"/>
    <s v="technology/web"/>
    <n v="1.2E-4"/>
    <x v="143"/>
    <x v="2"/>
    <x v="7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x v="0"/>
    <x v="84"/>
    <b v="0"/>
    <s v="technology/web"/>
    <n v="3.6666666666666666E-3"/>
    <x v="446"/>
    <x v="2"/>
    <x v="7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x v="0"/>
    <x v="78"/>
    <b v="0"/>
    <s v="technology/web"/>
    <n v="0"/>
    <x v="121"/>
    <x v="2"/>
    <x v="7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x v="0"/>
    <x v="84"/>
    <b v="0"/>
    <s v="technology/web"/>
    <n v="9.0666666666666662E-4"/>
    <x v="447"/>
    <x v="2"/>
    <x v="7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x v="0"/>
    <x v="29"/>
    <b v="0"/>
    <s v="technology/web"/>
    <n v="5.5555555555555558E-5"/>
    <x v="120"/>
    <x v="2"/>
    <x v="7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x v="0"/>
    <x v="78"/>
    <b v="0"/>
    <s v="technology/web"/>
    <n v="0"/>
    <x v="121"/>
    <x v="2"/>
    <x v="7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x v="0"/>
    <x v="29"/>
    <b v="0"/>
    <s v="technology/web"/>
    <n v="2.0000000000000001E-4"/>
    <x v="120"/>
    <x v="2"/>
    <x v="7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x v="0"/>
    <x v="78"/>
    <b v="0"/>
    <s v="technology/web"/>
    <n v="0"/>
    <x v="121"/>
    <x v="2"/>
    <x v="7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x v="0"/>
    <x v="81"/>
    <b v="0"/>
    <s v="technology/web"/>
    <n v="0.01"/>
    <x v="448"/>
    <x v="2"/>
    <x v="7"/>
    <x v="568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x v="0"/>
    <x v="29"/>
    <b v="0"/>
    <s v="technology/web"/>
    <n v="8.0000000000000002E-3"/>
    <x v="135"/>
    <x v="2"/>
    <x v="7"/>
    <x v="569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x v="0"/>
    <x v="29"/>
    <b v="0"/>
    <s v="technology/web"/>
    <n v="1.6705882352941177E-3"/>
    <x v="449"/>
    <x v="2"/>
    <x v="7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x v="0"/>
    <x v="84"/>
    <b v="0"/>
    <s v="technology/web"/>
    <n v="4.2399999999999998E-3"/>
    <x v="450"/>
    <x v="2"/>
    <x v="7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x v="0"/>
    <x v="78"/>
    <b v="0"/>
    <s v="technology/web"/>
    <n v="0"/>
    <x v="121"/>
    <x v="2"/>
    <x v="7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x v="0"/>
    <x v="82"/>
    <b v="0"/>
    <s v="technology/web"/>
    <n v="3.892538925389254E-3"/>
    <x v="451"/>
    <x v="2"/>
    <x v="7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x v="0"/>
    <x v="80"/>
    <b v="0"/>
    <s v="technology/web"/>
    <n v="7.1556350626118068E-3"/>
    <x v="135"/>
    <x v="2"/>
    <x v="7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x v="0"/>
    <x v="80"/>
    <b v="0"/>
    <s v="technology/web"/>
    <n v="4.3166666666666666E-3"/>
    <x v="452"/>
    <x v="2"/>
    <x v="7"/>
    <x v="575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x v="0"/>
    <x v="29"/>
    <b v="0"/>
    <s v="technology/web"/>
    <n v="1.2500000000000001E-5"/>
    <x v="120"/>
    <x v="2"/>
    <x v="7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x v="0"/>
    <x v="29"/>
    <b v="0"/>
    <s v="technology/web"/>
    <n v="2E-3"/>
    <x v="119"/>
    <x v="2"/>
    <x v="7"/>
    <x v="577"/>
    <x v="57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x v="0"/>
    <x v="63"/>
    <b v="0"/>
    <s v="technology/web"/>
    <n v="1.12E-4"/>
    <x v="453"/>
    <x v="2"/>
    <x v="7"/>
    <x v="578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x v="0"/>
    <x v="81"/>
    <b v="0"/>
    <s v="technology/web"/>
    <n v="1.4583333333333334E-2"/>
    <x v="436"/>
    <x v="2"/>
    <x v="7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x v="0"/>
    <x v="29"/>
    <b v="0"/>
    <s v="technology/web"/>
    <n v="3.3333333333333332E-4"/>
    <x v="120"/>
    <x v="2"/>
    <x v="7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x v="0"/>
    <x v="78"/>
    <b v="0"/>
    <s v="technology/web"/>
    <n v="0"/>
    <x v="121"/>
    <x v="2"/>
    <x v="7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x v="0"/>
    <x v="78"/>
    <b v="0"/>
    <s v="technology/web"/>
    <n v="0"/>
    <x v="121"/>
    <x v="2"/>
    <x v="7"/>
    <x v="582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x v="0"/>
    <x v="29"/>
    <b v="0"/>
    <s v="technology/web"/>
    <n v="1.1111111111111112E-4"/>
    <x v="120"/>
    <x v="2"/>
    <x v="7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x v="0"/>
    <x v="84"/>
    <b v="0"/>
    <s v="technology/web"/>
    <n v="0.01"/>
    <x v="144"/>
    <x v="2"/>
    <x v="7"/>
    <x v="584"/>
    <x v="584"/>
  </r>
  <r>
    <n v="585"/>
    <s v="Link Card"/>
    <s v="SAVE UP TO 40% WHEN YOU SPEND!_x000a__x000a_PRE-ORDER YOUR LINK CARD TODAY"/>
    <n v="9000"/>
    <n v="0"/>
    <x v="2"/>
    <x v="1"/>
    <s v="GBP"/>
    <n v="1448928000"/>
    <n v="1444123377"/>
    <x v="0"/>
    <x v="78"/>
    <b v="0"/>
    <s v="technology/web"/>
    <n v="0"/>
    <x v="121"/>
    <x v="2"/>
    <x v="7"/>
    <x v="585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x v="0"/>
    <x v="80"/>
    <b v="0"/>
    <s v="technology/web"/>
    <n v="5.5999999999999999E-3"/>
    <x v="454"/>
    <x v="2"/>
    <x v="7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x v="0"/>
    <x v="63"/>
    <b v="0"/>
    <s v="technology/web"/>
    <n v="9.0833333333333335E-2"/>
    <x v="455"/>
    <x v="2"/>
    <x v="7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x v="0"/>
    <x v="84"/>
    <b v="0"/>
    <s v="technology/web"/>
    <n v="3.3444444444444443E-2"/>
    <x v="456"/>
    <x v="2"/>
    <x v="7"/>
    <x v="588"/>
    <x v="588"/>
  </r>
  <r>
    <n v="589"/>
    <s v="Get Neighborly"/>
    <s v="Services closer than you think..."/>
    <n v="7500"/>
    <n v="1"/>
    <x v="2"/>
    <x v="0"/>
    <s v="USD"/>
    <n v="1436366699"/>
    <n v="1435070699"/>
    <x v="0"/>
    <x v="29"/>
    <b v="0"/>
    <s v="technology/web"/>
    <n v="1.3333333333333334E-4"/>
    <x v="120"/>
    <x v="2"/>
    <x v="7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x v="0"/>
    <x v="82"/>
    <b v="0"/>
    <s v="technology/web"/>
    <n v="4.4600000000000001E-2"/>
    <x v="457"/>
    <x v="2"/>
    <x v="7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x v="0"/>
    <x v="84"/>
    <b v="0"/>
    <s v="technology/web"/>
    <n v="6.0999999999999997E-4"/>
    <x v="458"/>
    <x v="2"/>
    <x v="7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x v="0"/>
    <x v="29"/>
    <b v="0"/>
    <s v="technology/web"/>
    <n v="3.3333333333333333E-2"/>
    <x v="409"/>
    <x v="2"/>
    <x v="7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x v="0"/>
    <x v="63"/>
    <b v="0"/>
    <s v="technology/web"/>
    <n v="0.23"/>
    <x v="459"/>
    <x v="2"/>
    <x v="7"/>
    <x v="593"/>
    <x v="59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x v="0"/>
    <x v="84"/>
    <b v="0"/>
    <s v="technology/web"/>
    <n v="1.0399999999999999E-3"/>
    <x v="31"/>
    <x v="2"/>
    <x v="7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x v="0"/>
    <x v="22"/>
    <b v="0"/>
    <s v="technology/web"/>
    <n v="4.2599999999999999E-3"/>
    <x v="460"/>
    <x v="2"/>
    <x v="7"/>
    <x v="595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x v="0"/>
    <x v="84"/>
    <b v="0"/>
    <s v="technology/web"/>
    <n v="2.9999999999999997E-4"/>
    <x v="366"/>
    <x v="2"/>
    <x v="7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x v="0"/>
    <x v="84"/>
    <b v="0"/>
    <s v="technology/web"/>
    <n v="2.6666666666666666E-3"/>
    <x v="119"/>
    <x v="2"/>
    <x v="7"/>
    <x v="597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x v="0"/>
    <x v="63"/>
    <b v="0"/>
    <s v="technology/web"/>
    <n v="0.34"/>
    <x v="461"/>
    <x v="2"/>
    <x v="7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x v="0"/>
    <x v="84"/>
    <b v="0"/>
    <s v="technology/web"/>
    <n v="6.2E-4"/>
    <x v="462"/>
    <x v="2"/>
    <x v="7"/>
    <x v="599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x v="0"/>
    <x v="29"/>
    <b v="0"/>
    <s v="technology/web"/>
    <n v="0.02"/>
    <x v="101"/>
    <x v="2"/>
    <x v="7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x v="0"/>
    <x v="79"/>
    <b v="0"/>
    <s v="technology/web"/>
    <n v="1.4E-2"/>
    <x v="463"/>
    <x v="2"/>
    <x v="7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x v="0"/>
    <x v="78"/>
    <b v="0"/>
    <s v="technology/web"/>
    <n v="0"/>
    <x v="121"/>
    <x v="2"/>
    <x v="7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x v="0"/>
    <x v="62"/>
    <b v="0"/>
    <s v="technology/web"/>
    <n v="3.9334666666666664E-2"/>
    <x v="464"/>
    <x v="2"/>
    <x v="7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x v="0"/>
    <x v="78"/>
    <b v="0"/>
    <s v="technology/web"/>
    <n v="0"/>
    <x v="121"/>
    <x v="2"/>
    <x v="7"/>
    <x v="604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x v="0"/>
    <x v="22"/>
    <b v="0"/>
    <s v="technology/web"/>
    <n v="2.6200000000000001E-2"/>
    <x v="465"/>
    <x v="2"/>
    <x v="7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x v="0"/>
    <x v="29"/>
    <b v="0"/>
    <s v="technology/web"/>
    <n v="2E-3"/>
    <x v="119"/>
    <x v="2"/>
    <x v="7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x v="0"/>
    <x v="78"/>
    <b v="0"/>
    <s v="technology/web"/>
    <n v="0"/>
    <x v="121"/>
    <x v="2"/>
    <x v="7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x v="0"/>
    <x v="81"/>
    <b v="0"/>
    <s v="technology/web"/>
    <n v="9.7400000000000004E-3"/>
    <x v="466"/>
    <x v="2"/>
    <x v="7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x v="0"/>
    <x v="29"/>
    <b v="0"/>
    <s v="technology/web"/>
    <n v="6.41025641025641E-3"/>
    <x v="144"/>
    <x v="2"/>
    <x v="7"/>
    <x v="609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x v="0"/>
    <x v="78"/>
    <b v="0"/>
    <s v="technology/web"/>
    <n v="0"/>
    <x v="121"/>
    <x v="2"/>
    <x v="7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x v="0"/>
    <x v="78"/>
    <b v="0"/>
    <s v="technology/web"/>
    <n v="0"/>
    <x v="121"/>
    <x v="2"/>
    <x v="7"/>
    <x v="611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x v="0"/>
    <x v="78"/>
    <b v="0"/>
    <s v="technology/web"/>
    <n v="0"/>
    <x v="121"/>
    <x v="2"/>
    <x v="7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x v="0"/>
    <x v="212"/>
    <b v="0"/>
    <s v="technology/web"/>
    <n v="0.21363333333333334"/>
    <x v="467"/>
    <x v="2"/>
    <x v="7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x v="0"/>
    <x v="78"/>
    <b v="0"/>
    <s v="technology/web"/>
    <n v="0"/>
    <x v="121"/>
    <x v="2"/>
    <x v="7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x v="0"/>
    <x v="78"/>
    <b v="0"/>
    <s v="technology/web"/>
    <n v="0"/>
    <x v="121"/>
    <x v="2"/>
    <x v="7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x v="0"/>
    <x v="78"/>
    <b v="0"/>
    <s v="technology/web"/>
    <n v="0"/>
    <x v="121"/>
    <x v="2"/>
    <x v="7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x v="0"/>
    <x v="83"/>
    <b v="0"/>
    <s v="technology/web"/>
    <n v="0.03"/>
    <x v="135"/>
    <x v="2"/>
    <x v="7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x v="0"/>
    <x v="78"/>
    <b v="0"/>
    <s v="technology/web"/>
    <n v="0"/>
    <x v="121"/>
    <x v="2"/>
    <x v="7"/>
    <x v="618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x v="0"/>
    <x v="29"/>
    <b v="0"/>
    <s v="technology/web"/>
    <n v="3.9999999999999998E-7"/>
    <x v="120"/>
    <x v="2"/>
    <x v="7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x v="0"/>
    <x v="29"/>
    <b v="0"/>
    <s v="technology/web"/>
    <n v="0.01"/>
    <x v="468"/>
    <x v="2"/>
    <x v="7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x v="0"/>
    <x v="83"/>
    <b v="0"/>
    <s v="technology/web"/>
    <n v="1.044E-2"/>
    <x v="469"/>
    <x v="2"/>
    <x v="7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x v="0"/>
    <x v="82"/>
    <b v="0"/>
    <s v="technology/web"/>
    <n v="5.6833333333333333E-2"/>
    <x v="470"/>
    <x v="2"/>
    <x v="7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x v="0"/>
    <x v="78"/>
    <b v="0"/>
    <s v="technology/web"/>
    <n v="0"/>
    <x v="121"/>
    <x v="2"/>
    <x v="7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x v="0"/>
    <x v="78"/>
    <b v="0"/>
    <s v="technology/web"/>
    <n v="0"/>
    <x v="121"/>
    <x v="2"/>
    <x v="7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x v="0"/>
    <x v="78"/>
    <b v="0"/>
    <s v="technology/web"/>
    <n v="0"/>
    <x v="121"/>
    <x v="2"/>
    <x v="7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x v="0"/>
    <x v="70"/>
    <b v="0"/>
    <s v="technology/web"/>
    <n v="0.17380000000000001"/>
    <x v="471"/>
    <x v="2"/>
    <x v="7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x v="0"/>
    <x v="29"/>
    <b v="0"/>
    <s v="technology/web"/>
    <n v="2.0000000000000001E-4"/>
    <x v="472"/>
    <x v="2"/>
    <x v="7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x v="0"/>
    <x v="78"/>
    <b v="0"/>
    <s v="technology/web"/>
    <n v="0"/>
    <x v="121"/>
    <x v="2"/>
    <x v="7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x v="0"/>
    <x v="83"/>
    <b v="0"/>
    <s v="technology/web"/>
    <n v="1.75E-3"/>
    <x v="473"/>
    <x v="2"/>
    <x v="7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x v="0"/>
    <x v="29"/>
    <b v="0"/>
    <s v="technology/web"/>
    <n v="8.3340278356529708E-4"/>
    <x v="119"/>
    <x v="2"/>
    <x v="7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x v="0"/>
    <x v="82"/>
    <b v="0"/>
    <s v="technology/web"/>
    <n v="1.38E-2"/>
    <x v="474"/>
    <x v="2"/>
    <x v="7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x v="0"/>
    <x v="78"/>
    <b v="0"/>
    <s v="technology/web"/>
    <n v="0"/>
    <x v="121"/>
    <x v="2"/>
    <x v="7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x v="0"/>
    <x v="20"/>
    <b v="0"/>
    <s v="technology/web"/>
    <n v="0.1245"/>
    <x v="475"/>
    <x v="2"/>
    <x v="7"/>
    <x v="633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x v="0"/>
    <x v="29"/>
    <b v="0"/>
    <s v="technology/web"/>
    <n v="2.0000000000000001E-4"/>
    <x v="120"/>
    <x v="2"/>
    <x v="7"/>
    <x v="634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x v="0"/>
    <x v="29"/>
    <b v="0"/>
    <s v="technology/web"/>
    <n v="8.0000000000000007E-5"/>
    <x v="453"/>
    <x v="2"/>
    <x v="7"/>
    <x v="635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x v="0"/>
    <x v="29"/>
    <b v="0"/>
    <s v="technology/web"/>
    <n v="2E-3"/>
    <x v="143"/>
    <x v="2"/>
    <x v="7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x v="0"/>
    <x v="78"/>
    <b v="0"/>
    <s v="technology/web"/>
    <n v="0"/>
    <x v="121"/>
    <x v="2"/>
    <x v="7"/>
    <x v="637"/>
    <x v="637"/>
  </r>
  <r>
    <n v="638"/>
    <s v="W (Canceled)"/>
    <s v="O0"/>
    <n v="200000"/>
    <n v="18"/>
    <x v="1"/>
    <x v="12"/>
    <s v="EUR"/>
    <n v="1490447662"/>
    <n v="1485267262"/>
    <x v="0"/>
    <x v="79"/>
    <b v="0"/>
    <s v="technology/web"/>
    <n v="9.0000000000000006E-5"/>
    <x v="366"/>
    <x v="2"/>
    <x v="7"/>
    <x v="638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x v="0"/>
    <x v="29"/>
    <b v="0"/>
    <s v="technology/web"/>
    <n v="9.9999999999999995E-7"/>
    <x v="120"/>
    <x v="2"/>
    <x v="7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x v="0"/>
    <x v="84"/>
    <b v="1"/>
    <s v="technology/wearables"/>
    <n v="1.4428571428571428"/>
    <x v="476"/>
    <x v="2"/>
    <x v="8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x v="0"/>
    <x v="213"/>
    <b v="1"/>
    <s v="technology/wearables"/>
    <n v="1.1916249999999999"/>
    <x v="477"/>
    <x v="2"/>
    <x v="8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x v="0"/>
    <x v="214"/>
    <b v="1"/>
    <s v="technology/wearables"/>
    <n v="14.604850000000001"/>
    <x v="478"/>
    <x v="2"/>
    <x v="8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x v="0"/>
    <x v="215"/>
    <b v="1"/>
    <s v="technology/wearables"/>
    <n v="1.0580799999999999"/>
    <x v="479"/>
    <x v="2"/>
    <x v="8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x v="0"/>
    <x v="216"/>
    <b v="1"/>
    <s v="technology/wearables"/>
    <n v="3.0011791999999997"/>
    <x v="480"/>
    <x v="2"/>
    <x v="8"/>
    <x v="644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x v="0"/>
    <x v="186"/>
    <b v="1"/>
    <s v="technology/wearables"/>
    <n v="2.7869999999999999"/>
    <x v="481"/>
    <x v="2"/>
    <x v="8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x v="0"/>
    <x v="74"/>
    <b v="1"/>
    <s v="technology/wearables"/>
    <n v="1.3187625000000001"/>
    <x v="482"/>
    <x v="2"/>
    <x v="8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x v="0"/>
    <x v="57"/>
    <b v="1"/>
    <s v="technology/wearables"/>
    <n v="1.0705"/>
    <x v="483"/>
    <x v="2"/>
    <x v="8"/>
    <x v="647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x v="0"/>
    <x v="74"/>
    <b v="1"/>
    <s v="technology/wearables"/>
    <n v="1.2682285714285715"/>
    <x v="484"/>
    <x v="2"/>
    <x v="8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x v="0"/>
    <x v="141"/>
    <b v="1"/>
    <s v="technology/wearables"/>
    <n v="1.3996"/>
    <x v="485"/>
    <x v="2"/>
    <x v="8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x v="0"/>
    <x v="53"/>
    <b v="1"/>
    <s v="technology/wearables"/>
    <n v="1.1240000000000001"/>
    <x v="486"/>
    <x v="2"/>
    <x v="8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x v="0"/>
    <x v="217"/>
    <b v="1"/>
    <s v="technology/wearables"/>
    <n v="1.00528"/>
    <x v="487"/>
    <x v="2"/>
    <x v="8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x v="0"/>
    <x v="33"/>
    <b v="1"/>
    <s v="technology/wearables"/>
    <n v="1.0046666666666666"/>
    <x v="488"/>
    <x v="2"/>
    <x v="8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x v="0"/>
    <x v="218"/>
    <b v="1"/>
    <s v="technology/wearables"/>
    <n v="1.4144600000000001"/>
    <x v="489"/>
    <x v="2"/>
    <x v="8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x v="0"/>
    <x v="219"/>
    <b v="1"/>
    <s v="technology/wearables"/>
    <n v="2.6729166666666666"/>
    <x v="490"/>
    <x v="2"/>
    <x v="8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x v="0"/>
    <x v="220"/>
    <b v="1"/>
    <s v="technology/wearables"/>
    <n v="1.4688749999999999"/>
    <x v="491"/>
    <x v="2"/>
    <x v="8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x v="0"/>
    <x v="45"/>
    <b v="1"/>
    <s v="technology/wearables"/>
    <n v="2.1356000000000002"/>
    <x v="492"/>
    <x v="2"/>
    <x v="8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x v="0"/>
    <x v="221"/>
    <b v="1"/>
    <s v="technology/wearables"/>
    <n v="1.2569999999999999"/>
    <x v="493"/>
    <x v="2"/>
    <x v="8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x v="0"/>
    <x v="222"/>
    <b v="1"/>
    <s v="technology/wearables"/>
    <n v="1.0446206037108834"/>
    <x v="494"/>
    <x v="2"/>
    <x v="8"/>
    <x v="658"/>
    <x v="658"/>
  </r>
  <r>
    <n v="659"/>
    <s v="Lulu Watch Designs - Apple Watch"/>
    <s v="Sync up your lifestyle"/>
    <n v="3000"/>
    <n v="3017"/>
    <x v="0"/>
    <x v="0"/>
    <s v="USD"/>
    <n v="1440339295"/>
    <n v="1437747295"/>
    <x v="0"/>
    <x v="64"/>
    <b v="1"/>
    <s v="technology/wearables"/>
    <n v="1.0056666666666667"/>
    <x v="495"/>
    <x v="2"/>
    <x v="8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x v="0"/>
    <x v="59"/>
    <b v="0"/>
    <s v="technology/wearables"/>
    <n v="3.058E-2"/>
    <x v="496"/>
    <x v="2"/>
    <x v="8"/>
    <x v="660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x v="0"/>
    <x v="82"/>
    <b v="0"/>
    <s v="technology/wearables"/>
    <n v="9.4999999999999998E-3"/>
    <x v="497"/>
    <x v="2"/>
    <x v="8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x v="0"/>
    <x v="80"/>
    <b v="0"/>
    <s v="technology/wearables"/>
    <n v="4.0000000000000001E-3"/>
    <x v="498"/>
    <x v="2"/>
    <x v="8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x v="0"/>
    <x v="63"/>
    <b v="0"/>
    <s v="technology/wearables"/>
    <n v="3.5000000000000001E-3"/>
    <x v="101"/>
    <x v="2"/>
    <x v="8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x v="0"/>
    <x v="60"/>
    <b v="0"/>
    <s v="technology/wearables"/>
    <n v="7.5333333333333335E-2"/>
    <x v="499"/>
    <x v="2"/>
    <x v="8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x v="0"/>
    <x v="8"/>
    <b v="0"/>
    <s v="technology/wearables"/>
    <n v="0.18640000000000001"/>
    <x v="500"/>
    <x v="2"/>
    <x v="8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x v="0"/>
    <x v="80"/>
    <b v="0"/>
    <s v="technology/wearables"/>
    <n v="4.0000000000000003E-5"/>
    <x v="453"/>
    <x v="2"/>
    <x v="8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x v="0"/>
    <x v="33"/>
    <b v="0"/>
    <s v="technology/wearables"/>
    <n v="0.1002"/>
    <x v="501"/>
    <x v="2"/>
    <x v="8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x v="0"/>
    <x v="20"/>
    <b v="0"/>
    <s v="technology/wearables"/>
    <n v="4.5600000000000002E-2"/>
    <x v="502"/>
    <x v="2"/>
    <x v="8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x v="0"/>
    <x v="33"/>
    <b v="0"/>
    <s v="technology/wearables"/>
    <n v="0.21507499999999999"/>
    <x v="503"/>
    <x v="2"/>
    <x v="8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x v="0"/>
    <x v="223"/>
    <b v="0"/>
    <s v="technology/wearables"/>
    <n v="0.29276666666666668"/>
    <x v="504"/>
    <x v="2"/>
    <x v="8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x v="0"/>
    <x v="41"/>
    <b v="0"/>
    <s v="technology/wearables"/>
    <n v="0.39426666666666665"/>
    <x v="505"/>
    <x v="2"/>
    <x v="8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x v="0"/>
    <x v="224"/>
    <b v="0"/>
    <s v="technology/wearables"/>
    <n v="0.21628"/>
    <x v="506"/>
    <x v="2"/>
    <x v="8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x v="0"/>
    <x v="83"/>
    <b v="0"/>
    <s v="technology/wearables"/>
    <n v="2.0500000000000002E-3"/>
    <x v="414"/>
    <x v="2"/>
    <x v="8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x v="0"/>
    <x v="84"/>
    <b v="0"/>
    <s v="technology/wearables"/>
    <n v="2.9999999999999997E-4"/>
    <x v="507"/>
    <x v="2"/>
    <x v="8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x v="0"/>
    <x v="55"/>
    <b v="0"/>
    <s v="technology/wearables"/>
    <n v="0.14849999999999999"/>
    <x v="508"/>
    <x v="2"/>
    <x v="8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x v="0"/>
    <x v="54"/>
    <b v="0"/>
    <s v="technology/wearables"/>
    <n v="1.4710000000000001E-2"/>
    <x v="509"/>
    <x v="2"/>
    <x v="8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x v="0"/>
    <x v="93"/>
    <b v="0"/>
    <s v="technology/wearables"/>
    <n v="0.25584000000000001"/>
    <x v="510"/>
    <x v="2"/>
    <x v="8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x v="0"/>
    <x v="57"/>
    <b v="0"/>
    <s v="technology/wearables"/>
    <n v="3.8206896551724136E-2"/>
    <x v="511"/>
    <x v="2"/>
    <x v="8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x v="0"/>
    <x v="225"/>
    <b v="0"/>
    <s v="technology/wearables"/>
    <n v="0.15485964912280703"/>
    <x v="512"/>
    <x v="2"/>
    <x v="8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x v="0"/>
    <x v="135"/>
    <b v="0"/>
    <s v="technology/wearables"/>
    <n v="0.25912000000000002"/>
    <x v="513"/>
    <x v="2"/>
    <x v="8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x v="0"/>
    <x v="29"/>
    <b v="0"/>
    <s v="technology/wearables"/>
    <n v="4.0000000000000002E-4"/>
    <x v="120"/>
    <x v="2"/>
    <x v="8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x v="0"/>
    <x v="80"/>
    <b v="0"/>
    <s v="technology/wearables"/>
    <n v="1.06E-3"/>
    <x v="514"/>
    <x v="2"/>
    <x v="8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x v="0"/>
    <x v="83"/>
    <b v="0"/>
    <s v="technology/wearables"/>
    <n v="8.5142857142857138E-3"/>
    <x v="515"/>
    <x v="2"/>
    <x v="8"/>
    <x v="683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x v="0"/>
    <x v="125"/>
    <b v="0"/>
    <s v="technology/wearables"/>
    <n v="7.4837500000000001E-2"/>
    <x v="516"/>
    <x v="2"/>
    <x v="8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x v="0"/>
    <x v="73"/>
    <b v="0"/>
    <s v="technology/wearables"/>
    <n v="0.27650000000000002"/>
    <x v="517"/>
    <x v="2"/>
    <x v="8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x v="0"/>
    <x v="78"/>
    <b v="0"/>
    <s v="technology/wearables"/>
    <n v="0"/>
    <x v="121"/>
    <x v="2"/>
    <x v="8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x v="0"/>
    <x v="79"/>
    <b v="0"/>
    <s v="technology/wearables"/>
    <n v="3.5499999999999997E-2"/>
    <x v="518"/>
    <x v="2"/>
    <x v="8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x v="0"/>
    <x v="17"/>
    <b v="0"/>
    <s v="technology/wearables"/>
    <n v="0.72989999999999999"/>
    <x v="519"/>
    <x v="2"/>
    <x v="8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x v="0"/>
    <x v="226"/>
    <b v="0"/>
    <s v="technology/wearables"/>
    <n v="0.57648750000000004"/>
    <x v="520"/>
    <x v="2"/>
    <x v="8"/>
    <x v="689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x v="0"/>
    <x v="69"/>
    <b v="0"/>
    <s v="technology/wearables"/>
    <n v="0.1234"/>
    <x v="521"/>
    <x v="2"/>
    <x v="8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x v="0"/>
    <x v="73"/>
    <b v="0"/>
    <s v="technology/wearables"/>
    <n v="5.1999999999999998E-3"/>
    <x v="438"/>
    <x v="2"/>
    <x v="8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x v="0"/>
    <x v="227"/>
    <b v="0"/>
    <s v="technology/wearables"/>
    <n v="6.5299999999999997E-2"/>
    <x v="522"/>
    <x v="2"/>
    <x v="8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x v="0"/>
    <x v="228"/>
    <b v="0"/>
    <s v="technology/wearables"/>
    <n v="0.35338000000000003"/>
    <x v="523"/>
    <x v="2"/>
    <x v="8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x v="0"/>
    <x v="63"/>
    <b v="0"/>
    <s v="technology/wearables"/>
    <n v="3.933333333333333E-3"/>
    <x v="524"/>
    <x v="2"/>
    <x v="8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x v="0"/>
    <x v="63"/>
    <b v="0"/>
    <s v="technology/wearables"/>
    <n v="1.06E-2"/>
    <x v="525"/>
    <x v="2"/>
    <x v="8"/>
    <x v="695"/>
    <x v="695"/>
  </r>
  <r>
    <n v="696"/>
    <s v="trustee"/>
    <s v="Show your fidelity by wearing the Trustee rings! Show where you are (at)!"/>
    <n v="175000"/>
    <n v="1"/>
    <x v="2"/>
    <x v="9"/>
    <s v="EUR"/>
    <n v="1406326502"/>
    <n v="1403734502"/>
    <x v="0"/>
    <x v="29"/>
    <b v="0"/>
    <s v="technology/wearables"/>
    <n v="5.7142857142857145E-6"/>
    <x v="120"/>
    <x v="2"/>
    <x v="8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x v="0"/>
    <x v="229"/>
    <b v="0"/>
    <s v="technology/wearables"/>
    <n v="0.46379999999999999"/>
    <x v="526"/>
    <x v="2"/>
    <x v="8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x v="0"/>
    <x v="60"/>
    <b v="0"/>
    <s v="technology/wearables"/>
    <n v="0.15390000000000001"/>
    <x v="527"/>
    <x v="2"/>
    <x v="8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x v="0"/>
    <x v="230"/>
    <b v="0"/>
    <s v="technology/wearables"/>
    <n v="0.824221076923077"/>
    <x v="528"/>
    <x v="2"/>
    <x v="8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x v="0"/>
    <x v="162"/>
    <b v="0"/>
    <s v="technology/wearables"/>
    <n v="2.6866666666666667E-2"/>
    <x v="31"/>
    <x v="2"/>
    <x v="8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x v="0"/>
    <x v="64"/>
    <b v="0"/>
    <s v="technology/wearables"/>
    <n v="0.26600000000000001"/>
    <x v="529"/>
    <x v="2"/>
    <x v="8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x v="0"/>
    <x v="77"/>
    <b v="0"/>
    <s v="technology/wearables"/>
    <n v="0.30813400000000002"/>
    <x v="530"/>
    <x v="2"/>
    <x v="8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x v="0"/>
    <x v="63"/>
    <b v="0"/>
    <s v="technology/wearables"/>
    <n v="5.5800000000000002E-2"/>
    <x v="531"/>
    <x v="2"/>
    <x v="8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x v="0"/>
    <x v="80"/>
    <b v="0"/>
    <s v="technology/wearables"/>
    <n v="8.7454545454545458E-3"/>
    <x v="532"/>
    <x v="2"/>
    <x v="8"/>
    <x v="704"/>
    <x v="704"/>
  </r>
  <r>
    <n v="705"/>
    <s v="SomnoScope"/>
    <s v="The closest thing ever to the Holy Grail of wearables technology"/>
    <n v="100000"/>
    <n v="977"/>
    <x v="2"/>
    <x v="9"/>
    <s v="EUR"/>
    <n v="1484999278"/>
    <n v="1482407278"/>
    <x v="0"/>
    <x v="81"/>
    <b v="0"/>
    <s v="technology/wearables"/>
    <n v="9.7699999999999992E-3"/>
    <x v="533"/>
    <x v="2"/>
    <x v="8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x v="0"/>
    <x v="78"/>
    <b v="0"/>
    <s v="technology/wearables"/>
    <n v="0"/>
    <x v="121"/>
    <x v="2"/>
    <x v="8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x v="0"/>
    <x v="231"/>
    <b v="0"/>
    <s v="technology/wearables"/>
    <n v="0.78927352941176465"/>
    <x v="534"/>
    <x v="2"/>
    <x v="8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x v="0"/>
    <x v="232"/>
    <b v="0"/>
    <s v="technology/wearables"/>
    <n v="0.22092500000000001"/>
    <x v="535"/>
    <x v="2"/>
    <x v="8"/>
    <x v="708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x v="0"/>
    <x v="84"/>
    <b v="0"/>
    <s v="technology/wearables"/>
    <n v="4.0666666666666663E-3"/>
    <x v="458"/>
    <x v="2"/>
    <x v="8"/>
    <x v="709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x v="0"/>
    <x v="78"/>
    <b v="0"/>
    <s v="technology/wearables"/>
    <n v="0"/>
    <x v="121"/>
    <x v="2"/>
    <x v="8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x v="0"/>
    <x v="233"/>
    <b v="0"/>
    <s v="technology/wearables"/>
    <n v="0.33790999999999999"/>
    <x v="536"/>
    <x v="2"/>
    <x v="8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x v="0"/>
    <x v="80"/>
    <b v="0"/>
    <s v="technology/wearables"/>
    <n v="2.1649484536082476E-3"/>
    <x v="537"/>
    <x v="2"/>
    <x v="8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x v="0"/>
    <x v="29"/>
    <b v="0"/>
    <s v="technology/wearables"/>
    <n v="7.9600000000000001E-3"/>
    <x v="538"/>
    <x v="2"/>
    <x v="8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x v="0"/>
    <x v="33"/>
    <b v="0"/>
    <s v="technology/wearables"/>
    <n v="0.14993333333333334"/>
    <x v="539"/>
    <x v="2"/>
    <x v="8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x v="0"/>
    <x v="8"/>
    <b v="0"/>
    <s v="technology/wearables"/>
    <n v="5.0509090909090906E-2"/>
    <x v="540"/>
    <x v="2"/>
    <x v="8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x v="0"/>
    <x v="38"/>
    <b v="0"/>
    <s v="technology/wearables"/>
    <n v="0.10214285714285715"/>
    <x v="541"/>
    <x v="2"/>
    <x v="8"/>
    <x v="716"/>
    <x v="716"/>
  </r>
  <r>
    <n v="717"/>
    <s v="cool air belt"/>
    <s v="Cool air flowing under clothing keeps you cool."/>
    <n v="100000"/>
    <n v="305"/>
    <x v="2"/>
    <x v="0"/>
    <s v="USD"/>
    <n v="1409949002"/>
    <n v="1407357002"/>
    <x v="0"/>
    <x v="80"/>
    <b v="0"/>
    <s v="technology/wearables"/>
    <n v="3.0500000000000002E-3"/>
    <x v="542"/>
    <x v="2"/>
    <x v="8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x v="0"/>
    <x v="80"/>
    <b v="0"/>
    <s v="technology/wearables"/>
    <n v="7.4999999999999997E-3"/>
    <x v="381"/>
    <x v="2"/>
    <x v="8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x v="0"/>
    <x v="73"/>
    <b v="0"/>
    <s v="technology/wearables"/>
    <n v="1.2933333333333333E-2"/>
    <x v="543"/>
    <x v="2"/>
    <x v="8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x v="0"/>
    <x v="14"/>
    <b v="1"/>
    <s v="publishing/nonfiction"/>
    <n v="1.4394736842105262"/>
    <x v="544"/>
    <x v="3"/>
    <x v="9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x v="0"/>
    <x v="46"/>
    <b v="1"/>
    <s v="publishing/nonfiction"/>
    <n v="1.2210975609756098"/>
    <x v="545"/>
    <x v="3"/>
    <x v="9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x v="0"/>
    <x v="234"/>
    <b v="1"/>
    <s v="publishing/nonfiction"/>
    <n v="1.3202400000000001"/>
    <x v="546"/>
    <x v="3"/>
    <x v="9"/>
    <x v="722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x v="0"/>
    <x v="61"/>
    <b v="1"/>
    <s v="publishing/nonfiction"/>
    <n v="1.0938000000000001"/>
    <x v="547"/>
    <x v="3"/>
    <x v="9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x v="0"/>
    <x v="235"/>
    <b v="1"/>
    <s v="publishing/nonfiction"/>
    <n v="1.0547157142857144"/>
    <x v="548"/>
    <x v="3"/>
    <x v="9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x v="0"/>
    <x v="205"/>
    <b v="1"/>
    <s v="publishing/nonfiction"/>
    <n v="1.0035000000000001"/>
    <x v="549"/>
    <x v="3"/>
    <x v="9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x v="0"/>
    <x v="2"/>
    <b v="1"/>
    <s v="publishing/nonfiction"/>
    <n v="1.014"/>
    <x v="550"/>
    <x v="3"/>
    <x v="9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x v="0"/>
    <x v="184"/>
    <b v="1"/>
    <s v="publishing/nonfiction"/>
    <n v="1.5551428571428572"/>
    <x v="551"/>
    <x v="3"/>
    <x v="9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x v="0"/>
    <x v="208"/>
    <b v="1"/>
    <s v="publishing/nonfiction"/>
    <n v="1.05566"/>
    <x v="552"/>
    <x v="3"/>
    <x v="9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x v="0"/>
    <x v="148"/>
    <b v="1"/>
    <s v="publishing/nonfiction"/>
    <n v="1.3065"/>
    <x v="553"/>
    <x v="3"/>
    <x v="9"/>
    <x v="729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x v="0"/>
    <x v="236"/>
    <b v="1"/>
    <s v="publishing/nonfiction"/>
    <n v="1.3219000000000001"/>
    <x v="554"/>
    <x v="3"/>
    <x v="9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x v="0"/>
    <x v="26"/>
    <b v="1"/>
    <s v="publishing/nonfiction"/>
    <n v="1.26"/>
    <x v="555"/>
    <x v="3"/>
    <x v="9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x v="0"/>
    <x v="62"/>
    <b v="1"/>
    <s v="publishing/nonfiction"/>
    <n v="1.6"/>
    <x v="556"/>
    <x v="3"/>
    <x v="9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x v="0"/>
    <x v="39"/>
    <b v="1"/>
    <s v="publishing/nonfiction"/>
    <n v="1.2048000000000001"/>
    <x v="557"/>
    <x v="3"/>
    <x v="9"/>
    <x v="733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x v="0"/>
    <x v="7"/>
    <b v="1"/>
    <s v="publishing/nonfiction"/>
    <n v="1.2552941176470589"/>
    <x v="558"/>
    <x v="3"/>
    <x v="9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x v="0"/>
    <x v="194"/>
    <b v="1"/>
    <s v="publishing/nonfiction"/>
    <n v="1.1440638297872341"/>
    <x v="559"/>
    <x v="3"/>
    <x v="9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x v="0"/>
    <x v="52"/>
    <b v="1"/>
    <s v="publishing/nonfiction"/>
    <n v="3.151388888888889"/>
    <x v="560"/>
    <x v="3"/>
    <x v="9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x v="0"/>
    <x v="52"/>
    <b v="1"/>
    <s v="publishing/nonfiction"/>
    <n v="1.224"/>
    <x v="98"/>
    <x v="3"/>
    <x v="9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x v="0"/>
    <x v="14"/>
    <b v="1"/>
    <s v="publishing/nonfiction"/>
    <n v="1.0673333333333332"/>
    <x v="561"/>
    <x v="3"/>
    <x v="9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x v="0"/>
    <x v="237"/>
    <b v="1"/>
    <s v="publishing/nonfiction"/>
    <n v="1.5833333333333333"/>
    <x v="562"/>
    <x v="3"/>
    <x v="9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x v="0"/>
    <x v="10"/>
    <b v="1"/>
    <s v="publishing/nonfiction"/>
    <n v="1.0740000000000001"/>
    <x v="563"/>
    <x v="3"/>
    <x v="9"/>
    <x v="740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x v="0"/>
    <x v="225"/>
    <b v="1"/>
    <s v="publishing/nonfiction"/>
    <n v="1.0226"/>
    <x v="564"/>
    <x v="3"/>
    <x v="9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x v="0"/>
    <x v="23"/>
    <b v="1"/>
    <s v="publishing/nonfiction"/>
    <n v="1.1071428571428572"/>
    <x v="565"/>
    <x v="3"/>
    <x v="9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x v="0"/>
    <x v="41"/>
    <b v="1"/>
    <s v="publishing/nonfiction"/>
    <n v="1.48"/>
    <x v="566"/>
    <x v="3"/>
    <x v="9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x v="0"/>
    <x v="95"/>
    <b v="1"/>
    <s v="publishing/nonfiction"/>
    <n v="1.0232000000000001"/>
    <x v="567"/>
    <x v="3"/>
    <x v="9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x v="0"/>
    <x v="142"/>
    <b v="1"/>
    <s v="publishing/nonfiction"/>
    <n v="1.7909909909909909"/>
    <x v="568"/>
    <x v="3"/>
    <x v="9"/>
    <x v="745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x v="0"/>
    <x v="174"/>
    <b v="1"/>
    <s v="publishing/nonfiction"/>
    <n v="1.1108135252761968"/>
    <x v="569"/>
    <x v="3"/>
    <x v="9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x v="0"/>
    <x v="165"/>
    <b v="1"/>
    <s v="publishing/nonfiction"/>
    <n v="1.0004285714285714"/>
    <x v="570"/>
    <x v="3"/>
    <x v="9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x v="0"/>
    <x v="34"/>
    <b v="1"/>
    <s v="publishing/nonfiction"/>
    <n v="1.0024999999999999"/>
    <x v="571"/>
    <x v="3"/>
    <x v="9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x v="0"/>
    <x v="238"/>
    <b v="1"/>
    <s v="publishing/nonfiction"/>
    <n v="1.0556000000000001"/>
    <x v="572"/>
    <x v="3"/>
    <x v="9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x v="0"/>
    <x v="211"/>
    <b v="1"/>
    <s v="publishing/nonfiction"/>
    <n v="1.0258775877587758"/>
    <x v="573"/>
    <x v="3"/>
    <x v="9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x v="0"/>
    <x v="95"/>
    <b v="1"/>
    <s v="publishing/nonfiction"/>
    <n v="1.1850000000000001"/>
    <x v="574"/>
    <x v="3"/>
    <x v="9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x v="0"/>
    <x v="217"/>
    <b v="1"/>
    <s v="publishing/nonfiction"/>
    <n v="1.117"/>
    <x v="575"/>
    <x v="3"/>
    <x v="9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x v="0"/>
    <x v="55"/>
    <b v="1"/>
    <s v="publishing/nonfiction"/>
    <n v="1.28"/>
    <x v="576"/>
    <x v="3"/>
    <x v="9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x v="0"/>
    <x v="72"/>
    <b v="1"/>
    <s v="publishing/nonfiction"/>
    <n v="1.0375000000000001"/>
    <x v="577"/>
    <x v="3"/>
    <x v="9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x v="0"/>
    <x v="32"/>
    <b v="1"/>
    <s v="publishing/nonfiction"/>
    <n v="1.0190760000000001"/>
    <x v="578"/>
    <x v="3"/>
    <x v="9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x v="0"/>
    <x v="19"/>
    <b v="1"/>
    <s v="publishing/nonfiction"/>
    <n v="1.177142857142857"/>
    <x v="579"/>
    <x v="3"/>
    <x v="9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x v="0"/>
    <x v="59"/>
    <b v="1"/>
    <s v="publishing/nonfiction"/>
    <n v="2.38"/>
    <x v="580"/>
    <x v="3"/>
    <x v="9"/>
    <x v="757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x v="0"/>
    <x v="10"/>
    <b v="1"/>
    <s v="publishing/nonfiction"/>
    <n v="1.02"/>
    <x v="581"/>
    <x v="3"/>
    <x v="9"/>
    <x v="758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x v="0"/>
    <x v="221"/>
    <b v="1"/>
    <s v="publishing/nonfiction"/>
    <n v="1.0192000000000001"/>
    <x v="582"/>
    <x v="3"/>
    <x v="9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x v="0"/>
    <x v="78"/>
    <b v="0"/>
    <s v="publishing/fiction"/>
    <n v="0"/>
    <x v="121"/>
    <x v="3"/>
    <x v="10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x v="0"/>
    <x v="79"/>
    <b v="0"/>
    <s v="publishing/fiction"/>
    <n v="4.7E-2"/>
    <x v="583"/>
    <x v="3"/>
    <x v="10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x v="0"/>
    <x v="78"/>
    <b v="0"/>
    <s v="publishing/fiction"/>
    <n v="0"/>
    <x v="121"/>
    <x v="3"/>
    <x v="10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x v="0"/>
    <x v="29"/>
    <b v="0"/>
    <s v="publishing/fiction"/>
    <n v="1.1655011655011655E-3"/>
    <x v="144"/>
    <x v="3"/>
    <x v="10"/>
    <x v="763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x v="0"/>
    <x v="78"/>
    <b v="0"/>
    <s v="publishing/fiction"/>
    <n v="0"/>
    <x v="121"/>
    <x v="3"/>
    <x v="10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x v="0"/>
    <x v="34"/>
    <b v="0"/>
    <s v="publishing/fiction"/>
    <n v="0.36014285714285715"/>
    <x v="584"/>
    <x v="3"/>
    <x v="10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x v="0"/>
    <x v="78"/>
    <b v="0"/>
    <s v="publishing/fiction"/>
    <n v="0"/>
    <x v="121"/>
    <x v="3"/>
    <x v="10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x v="0"/>
    <x v="83"/>
    <b v="0"/>
    <s v="publishing/fiction"/>
    <n v="3.5400000000000001E-2"/>
    <x v="585"/>
    <x v="3"/>
    <x v="10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x v="0"/>
    <x v="78"/>
    <b v="0"/>
    <s v="publishing/fiction"/>
    <n v="0"/>
    <x v="121"/>
    <x v="3"/>
    <x v="10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x v="0"/>
    <x v="47"/>
    <b v="0"/>
    <s v="publishing/fiction"/>
    <n v="0.41399999999999998"/>
    <x v="586"/>
    <x v="3"/>
    <x v="10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x v="0"/>
    <x v="78"/>
    <b v="0"/>
    <s v="publishing/fiction"/>
    <n v="0"/>
    <x v="121"/>
    <x v="3"/>
    <x v="10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x v="0"/>
    <x v="29"/>
    <b v="0"/>
    <s v="publishing/fiction"/>
    <n v="2.631578947368421E-4"/>
    <x v="119"/>
    <x v="3"/>
    <x v="10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x v="0"/>
    <x v="29"/>
    <b v="0"/>
    <s v="publishing/fiction"/>
    <n v="3.3333333333333333E-2"/>
    <x v="73"/>
    <x v="3"/>
    <x v="10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x v="0"/>
    <x v="84"/>
    <b v="0"/>
    <s v="publishing/fiction"/>
    <n v="8.5129023676509714E-3"/>
    <x v="587"/>
    <x v="3"/>
    <x v="10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x v="0"/>
    <x v="82"/>
    <b v="0"/>
    <s v="publishing/fiction"/>
    <n v="0.70199999999999996"/>
    <x v="498"/>
    <x v="3"/>
    <x v="10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x v="0"/>
    <x v="81"/>
    <b v="0"/>
    <s v="publishing/fiction"/>
    <n v="1.7000000000000001E-2"/>
    <x v="447"/>
    <x v="3"/>
    <x v="10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x v="0"/>
    <x v="7"/>
    <b v="0"/>
    <s v="publishing/fiction"/>
    <n v="0.51400000000000001"/>
    <x v="588"/>
    <x v="3"/>
    <x v="10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x v="0"/>
    <x v="83"/>
    <b v="0"/>
    <s v="publishing/fiction"/>
    <n v="7.0000000000000001E-3"/>
    <x v="589"/>
    <x v="3"/>
    <x v="10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x v="0"/>
    <x v="29"/>
    <b v="0"/>
    <s v="publishing/fiction"/>
    <n v="4.0000000000000001E-3"/>
    <x v="453"/>
    <x v="3"/>
    <x v="10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x v="0"/>
    <x v="79"/>
    <b v="0"/>
    <s v="publishing/fiction"/>
    <n v="2.6666666666666668E-2"/>
    <x v="590"/>
    <x v="3"/>
    <x v="10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x v="0"/>
    <x v="74"/>
    <b v="1"/>
    <s v="music/rock"/>
    <n v="1.04"/>
    <x v="591"/>
    <x v="4"/>
    <x v="11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x v="0"/>
    <x v="20"/>
    <b v="1"/>
    <s v="music/rock"/>
    <n v="1.3315375"/>
    <x v="592"/>
    <x v="4"/>
    <x v="11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x v="0"/>
    <x v="25"/>
    <b v="1"/>
    <s v="music/rock"/>
    <n v="1"/>
    <x v="73"/>
    <x v="4"/>
    <x v="11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x v="0"/>
    <x v="2"/>
    <b v="1"/>
    <s v="music/rock"/>
    <n v="1.4813333333333334"/>
    <x v="593"/>
    <x v="4"/>
    <x v="11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x v="0"/>
    <x v="73"/>
    <b v="1"/>
    <s v="music/rock"/>
    <n v="1.0249999999999999"/>
    <x v="594"/>
    <x v="4"/>
    <x v="11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x v="0"/>
    <x v="60"/>
    <b v="1"/>
    <s v="music/rock"/>
    <n v="1.8062799999999999"/>
    <x v="595"/>
    <x v="4"/>
    <x v="11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x v="0"/>
    <x v="34"/>
    <b v="1"/>
    <s v="music/rock"/>
    <n v="1.4279999999999999"/>
    <x v="596"/>
    <x v="4"/>
    <x v="11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x v="0"/>
    <x v="57"/>
    <b v="1"/>
    <s v="music/rock"/>
    <n v="1.1416666666666666"/>
    <x v="597"/>
    <x v="4"/>
    <x v="11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x v="0"/>
    <x v="69"/>
    <b v="1"/>
    <s v="music/rock"/>
    <n v="2.03505"/>
    <x v="598"/>
    <x v="4"/>
    <x v="11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x v="0"/>
    <x v="25"/>
    <b v="1"/>
    <s v="music/rock"/>
    <n v="1.0941176470588236"/>
    <x v="599"/>
    <x v="4"/>
    <x v="11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x v="0"/>
    <x v="239"/>
    <b v="1"/>
    <s v="music/rock"/>
    <n v="1.443746"/>
    <x v="600"/>
    <x v="4"/>
    <x v="11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x v="0"/>
    <x v="130"/>
    <b v="1"/>
    <s v="music/rock"/>
    <n v="1.0386666666666666"/>
    <x v="601"/>
    <x v="4"/>
    <x v="11"/>
    <x v="791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x v="0"/>
    <x v="65"/>
    <b v="1"/>
    <s v="music/rock"/>
    <n v="1.0044440000000001"/>
    <x v="602"/>
    <x v="4"/>
    <x v="11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x v="0"/>
    <x v="58"/>
    <b v="1"/>
    <s v="music/rock"/>
    <n v="1.0277927272727272"/>
    <x v="603"/>
    <x v="4"/>
    <x v="11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x v="0"/>
    <x v="28"/>
    <b v="1"/>
    <s v="music/rock"/>
    <n v="1.0531250000000001"/>
    <x v="604"/>
    <x v="4"/>
    <x v="11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x v="0"/>
    <x v="192"/>
    <b v="1"/>
    <s v="music/rock"/>
    <n v="1.1178571428571429"/>
    <x v="605"/>
    <x v="4"/>
    <x v="11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x v="0"/>
    <x v="240"/>
    <b v="1"/>
    <s v="music/rock"/>
    <n v="1.0135000000000001"/>
    <x v="606"/>
    <x v="4"/>
    <x v="11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x v="0"/>
    <x v="26"/>
    <b v="1"/>
    <s v="music/rock"/>
    <n v="1.0753333333333333"/>
    <x v="607"/>
    <x v="4"/>
    <x v="11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x v="0"/>
    <x v="45"/>
    <b v="1"/>
    <s v="music/rock"/>
    <n v="1.1488571428571428"/>
    <x v="608"/>
    <x v="4"/>
    <x v="11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x v="0"/>
    <x v="33"/>
    <b v="1"/>
    <s v="music/rock"/>
    <n v="1.0002"/>
    <x v="609"/>
    <x v="4"/>
    <x v="11"/>
    <x v="799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x v="0"/>
    <x v="66"/>
    <b v="1"/>
    <s v="music/rock"/>
    <n v="1.5213333333333334"/>
    <x v="610"/>
    <x v="4"/>
    <x v="11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x v="0"/>
    <x v="13"/>
    <b v="1"/>
    <s v="music/rock"/>
    <n v="1.1152149999999998"/>
    <x v="611"/>
    <x v="4"/>
    <x v="11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x v="0"/>
    <x v="11"/>
    <b v="1"/>
    <s v="music/rock"/>
    <n v="1.0133333333333334"/>
    <x v="612"/>
    <x v="4"/>
    <x v="11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x v="0"/>
    <x v="44"/>
    <b v="1"/>
    <s v="music/rock"/>
    <n v="1.232608695652174"/>
    <x v="613"/>
    <x v="4"/>
    <x v="11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x v="0"/>
    <x v="59"/>
    <b v="1"/>
    <s v="music/rock"/>
    <n v="1"/>
    <x v="614"/>
    <x v="4"/>
    <x v="11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x v="0"/>
    <x v="241"/>
    <b v="1"/>
    <s v="music/rock"/>
    <n v="1.05"/>
    <x v="615"/>
    <x v="4"/>
    <x v="11"/>
    <x v="805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x v="0"/>
    <x v="26"/>
    <b v="1"/>
    <s v="music/rock"/>
    <n v="1.0443750000000001"/>
    <x v="616"/>
    <x v="4"/>
    <x v="11"/>
    <x v="806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x v="0"/>
    <x v="7"/>
    <b v="1"/>
    <s v="music/rock"/>
    <n v="1.05125"/>
    <x v="617"/>
    <x v="4"/>
    <x v="11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x v="0"/>
    <x v="68"/>
    <b v="1"/>
    <s v="music/rock"/>
    <n v="1"/>
    <x v="618"/>
    <x v="4"/>
    <x v="11"/>
    <x v="808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x v="0"/>
    <x v="47"/>
    <b v="1"/>
    <s v="music/rock"/>
    <n v="1.03775"/>
    <x v="619"/>
    <x v="4"/>
    <x v="11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x v="0"/>
    <x v="74"/>
    <b v="1"/>
    <s v="music/rock"/>
    <n v="1.05"/>
    <x v="615"/>
    <x v="4"/>
    <x v="11"/>
    <x v="810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x v="0"/>
    <x v="8"/>
    <b v="1"/>
    <s v="music/rock"/>
    <n v="1.04"/>
    <x v="64"/>
    <x v="4"/>
    <x v="11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x v="0"/>
    <x v="51"/>
    <b v="1"/>
    <s v="music/rock"/>
    <n v="1.5183333333333333"/>
    <x v="620"/>
    <x v="4"/>
    <x v="11"/>
    <x v="812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x v="0"/>
    <x v="93"/>
    <b v="1"/>
    <s v="music/rock"/>
    <n v="1.59996"/>
    <x v="621"/>
    <x v="4"/>
    <x v="11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x v="0"/>
    <x v="33"/>
    <b v="1"/>
    <s v="music/rock"/>
    <n v="1.2729999999999999"/>
    <x v="622"/>
    <x v="4"/>
    <x v="11"/>
    <x v="814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x v="0"/>
    <x v="68"/>
    <b v="1"/>
    <s v="music/rock"/>
    <n v="1.07"/>
    <x v="623"/>
    <x v="4"/>
    <x v="11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x v="0"/>
    <x v="242"/>
    <b v="1"/>
    <s v="music/rock"/>
    <n v="1.1512214285714286"/>
    <x v="624"/>
    <x v="4"/>
    <x v="11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x v="0"/>
    <x v="23"/>
    <b v="1"/>
    <s v="music/rock"/>
    <n v="1.3711066666666665"/>
    <x v="625"/>
    <x v="4"/>
    <x v="11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x v="0"/>
    <x v="10"/>
    <b v="1"/>
    <s v="music/rock"/>
    <n v="1.5571428571428572"/>
    <x v="626"/>
    <x v="4"/>
    <x v="11"/>
    <x v="818"/>
    <x v="818"/>
  </r>
  <r>
    <n v="819"/>
    <s v="Winter Tour"/>
    <s v="We are touring the Southeast in support of our new EP"/>
    <n v="400"/>
    <n v="435"/>
    <x v="0"/>
    <x v="0"/>
    <s v="USD"/>
    <n v="1387601040"/>
    <n v="1386806254"/>
    <x v="0"/>
    <x v="25"/>
    <b v="1"/>
    <s v="music/rock"/>
    <n v="1.0874999999999999"/>
    <x v="627"/>
    <x v="4"/>
    <x v="11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x v="0"/>
    <x v="44"/>
    <b v="1"/>
    <s v="music/rock"/>
    <n v="1.3405"/>
    <x v="628"/>
    <x v="4"/>
    <x v="11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x v="0"/>
    <x v="76"/>
    <b v="1"/>
    <s v="music/rock"/>
    <n v="1"/>
    <x v="629"/>
    <x v="4"/>
    <x v="11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x v="0"/>
    <x v="50"/>
    <b v="1"/>
    <s v="music/rock"/>
    <n v="1.1916666666666667"/>
    <x v="630"/>
    <x v="4"/>
    <x v="11"/>
    <x v="822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x v="0"/>
    <x v="51"/>
    <b v="1"/>
    <s v="music/rock"/>
    <n v="1.7949999999999999"/>
    <x v="631"/>
    <x v="4"/>
    <x v="11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x v="0"/>
    <x v="241"/>
    <b v="1"/>
    <s v="music/rock"/>
    <n v="1.3438124999999999"/>
    <x v="632"/>
    <x v="4"/>
    <x v="11"/>
    <x v="824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x v="0"/>
    <x v="221"/>
    <b v="1"/>
    <s v="music/rock"/>
    <n v="1.0043200000000001"/>
    <x v="633"/>
    <x v="4"/>
    <x v="11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x v="0"/>
    <x v="72"/>
    <b v="1"/>
    <s v="music/rock"/>
    <n v="1.0145454545454546"/>
    <x v="634"/>
    <x v="4"/>
    <x v="11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x v="0"/>
    <x v="202"/>
    <b v="1"/>
    <s v="music/rock"/>
    <n v="1.0333333333333334"/>
    <x v="635"/>
    <x v="4"/>
    <x v="11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x v="0"/>
    <x v="44"/>
    <b v="1"/>
    <s v="music/rock"/>
    <n v="1.07"/>
    <x v="636"/>
    <x v="4"/>
    <x v="11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x v="0"/>
    <x v="38"/>
    <b v="1"/>
    <s v="music/rock"/>
    <n v="1.04"/>
    <x v="151"/>
    <x v="4"/>
    <x v="11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x v="0"/>
    <x v="58"/>
    <b v="1"/>
    <s v="music/rock"/>
    <n v="1.0783333333333334"/>
    <x v="637"/>
    <x v="4"/>
    <x v="11"/>
    <x v="830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x v="0"/>
    <x v="9"/>
    <b v="1"/>
    <s v="music/rock"/>
    <n v="2.3333333333333335"/>
    <x v="638"/>
    <x v="4"/>
    <x v="11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x v="0"/>
    <x v="243"/>
    <b v="1"/>
    <s v="music/rock"/>
    <n v="1.0060706666666666"/>
    <x v="639"/>
    <x v="4"/>
    <x v="11"/>
    <x v="832"/>
    <x v="832"/>
  </r>
  <r>
    <n v="833"/>
    <s v="Ragman Rolls"/>
    <s v="This is an American rock album."/>
    <n v="6000"/>
    <n v="6100"/>
    <x v="0"/>
    <x v="0"/>
    <s v="USD"/>
    <n v="1397941475"/>
    <n v="1395349475"/>
    <x v="0"/>
    <x v="14"/>
    <b v="1"/>
    <s v="music/rock"/>
    <n v="1.0166666666666666"/>
    <x v="640"/>
    <x v="4"/>
    <x v="11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x v="0"/>
    <x v="11"/>
    <b v="1"/>
    <s v="music/rock"/>
    <n v="1.3101818181818181"/>
    <x v="641"/>
    <x v="4"/>
    <x v="11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x v="0"/>
    <x v="244"/>
    <b v="1"/>
    <s v="music/rock"/>
    <n v="1.1725000000000001"/>
    <x v="642"/>
    <x v="4"/>
    <x v="11"/>
    <x v="835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x v="0"/>
    <x v="67"/>
    <b v="1"/>
    <s v="music/rock"/>
    <n v="1.009304"/>
    <x v="643"/>
    <x v="4"/>
    <x v="11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x v="0"/>
    <x v="95"/>
    <b v="1"/>
    <s v="music/rock"/>
    <n v="1.218"/>
    <x v="644"/>
    <x v="4"/>
    <x v="11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x v="0"/>
    <x v="42"/>
    <b v="1"/>
    <s v="music/rock"/>
    <n v="1.454"/>
    <x v="645"/>
    <x v="4"/>
    <x v="11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x v="0"/>
    <x v="93"/>
    <b v="1"/>
    <s v="music/rock"/>
    <n v="1.166166"/>
    <x v="646"/>
    <x v="4"/>
    <x v="11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x v="0"/>
    <x v="245"/>
    <b v="1"/>
    <s v="music/metal"/>
    <n v="1.2041660000000001"/>
    <x v="647"/>
    <x v="4"/>
    <x v="12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x v="1"/>
    <x v="225"/>
    <b v="1"/>
    <s v="music/metal"/>
    <n v="1.0132000000000001"/>
    <x v="648"/>
    <x v="4"/>
    <x v="12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x v="1"/>
    <x v="70"/>
    <b v="1"/>
    <s v="music/metal"/>
    <n v="1.0431999999999999"/>
    <x v="649"/>
    <x v="4"/>
    <x v="12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x v="0"/>
    <x v="246"/>
    <b v="1"/>
    <s v="music/metal"/>
    <n v="2.6713333333333331"/>
    <x v="650"/>
    <x v="4"/>
    <x v="12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x v="1"/>
    <x v="180"/>
    <b v="1"/>
    <s v="music/metal"/>
    <n v="1.9413333333333334"/>
    <x v="651"/>
    <x v="4"/>
    <x v="12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x v="0"/>
    <x v="247"/>
    <b v="1"/>
    <s v="music/metal"/>
    <n v="1.203802"/>
    <x v="652"/>
    <x v="4"/>
    <x v="12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x v="0"/>
    <x v="5"/>
    <b v="1"/>
    <s v="music/metal"/>
    <n v="1.2200090909090908"/>
    <x v="653"/>
    <x v="4"/>
    <x v="12"/>
    <x v="846"/>
    <x v="846"/>
  </r>
  <r>
    <n v="847"/>
    <s v="CENTROPYMUSIC"/>
    <s v="MUSIC WITH MEANING!  MUSIC THAT MATTERS!!!"/>
    <n v="10"/>
    <n v="10"/>
    <x v="0"/>
    <x v="0"/>
    <s v="USD"/>
    <n v="1436555376"/>
    <n v="1433963376"/>
    <x v="0"/>
    <x v="29"/>
    <b v="1"/>
    <s v="music/metal"/>
    <n v="1"/>
    <x v="119"/>
    <x v="4"/>
    <x v="12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x v="0"/>
    <x v="38"/>
    <b v="1"/>
    <s v="music/metal"/>
    <n v="1"/>
    <x v="654"/>
    <x v="4"/>
    <x v="12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x v="0"/>
    <x v="248"/>
    <b v="1"/>
    <s v="music/metal"/>
    <n v="1.1990000000000001"/>
    <x v="655"/>
    <x v="4"/>
    <x v="12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x v="0"/>
    <x v="182"/>
    <b v="1"/>
    <s v="music/metal"/>
    <n v="1.55175"/>
    <x v="656"/>
    <x v="4"/>
    <x v="12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x v="0"/>
    <x v="16"/>
    <b v="1"/>
    <s v="music/metal"/>
    <n v="1.3045"/>
    <x v="657"/>
    <x v="4"/>
    <x v="12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x v="0"/>
    <x v="95"/>
    <b v="1"/>
    <s v="music/metal"/>
    <n v="1.0497142857142858"/>
    <x v="658"/>
    <x v="4"/>
    <x v="12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x v="0"/>
    <x v="73"/>
    <b v="1"/>
    <s v="music/metal"/>
    <n v="1"/>
    <x v="180"/>
    <x v="4"/>
    <x v="12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x v="0"/>
    <x v="249"/>
    <b v="1"/>
    <s v="music/metal"/>
    <n v="1.1822050359712231"/>
    <x v="659"/>
    <x v="4"/>
    <x v="12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x v="0"/>
    <x v="5"/>
    <b v="1"/>
    <s v="music/metal"/>
    <n v="1.0344827586206897"/>
    <x v="660"/>
    <x v="4"/>
    <x v="12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x v="0"/>
    <x v="33"/>
    <b v="1"/>
    <s v="music/metal"/>
    <n v="2.1800000000000002"/>
    <x v="661"/>
    <x v="4"/>
    <x v="12"/>
    <x v="856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x v="0"/>
    <x v="54"/>
    <b v="1"/>
    <s v="music/metal"/>
    <n v="1"/>
    <x v="73"/>
    <x v="4"/>
    <x v="12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x v="0"/>
    <x v="88"/>
    <b v="1"/>
    <s v="music/metal"/>
    <n v="1.4400583333333332"/>
    <x v="662"/>
    <x v="4"/>
    <x v="12"/>
    <x v="858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x v="0"/>
    <x v="15"/>
    <b v="1"/>
    <s v="music/metal"/>
    <n v="1.0467500000000001"/>
    <x v="663"/>
    <x v="4"/>
    <x v="12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x v="0"/>
    <x v="53"/>
    <b v="0"/>
    <s v="music/jazz"/>
    <n v="0.18142857142857144"/>
    <x v="664"/>
    <x v="4"/>
    <x v="13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x v="0"/>
    <x v="84"/>
    <b v="0"/>
    <s v="music/jazz"/>
    <n v="2.2444444444444444E-2"/>
    <x v="476"/>
    <x v="4"/>
    <x v="13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x v="0"/>
    <x v="80"/>
    <b v="0"/>
    <s v="music/jazz"/>
    <n v="3.3999999999999998E-3"/>
    <x v="665"/>
    <x v="4"/>
    <x v="13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x v="0"/>
    <x v="81"/>
    <b v="0"/>
    <s v="music/jazz"/>
    <n v="4.4999999999999998E-2"/>
    <x v="666"/>
    <x v="4"/>
    <x v="13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x v="0"/>
    <x v="1"/>
    <b v="0"/>
    <s v="music/jazz"/>
    <n v="0.41538461538461541"/>
    <x v="667"/>
    <x v="4"/>
    <x v="13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x v="0"/>
    <x v="84"/>
    <b v="0"/>
    <s v="music/jazz"/>
    <n v="2.0454545454545454E-2"/>
    <x v="381"/>
    <x v="4"/>
    <x v="13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x v="0"/>
    <x v="202"/>
    <b v="0"/>
    <s v="music/jazz"/>
    <n v="0.18285714285714286"/>
    <x v="668"/>
    <x v="4"/>
    <x v="13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x v="0"/>
    <x v="202"/>
    <b v="0"/>
    <s v="music/jazz"/>
    <n v="0.2402"/>
    <x v="669"/>
    <x v="4"/>
    <x v="13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x v="0"/>
    <x v="29"/>
    <b v="0"/>
    <s v="music/jazz"/>
    <n v="1.1111111111111111E-3"/>
    <x v="73"/>
    <x v="4"/>
    <x v="13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x v="0"/>
    <x v="83"/>
    <b v="0"/>
    <s v="music/jazz"/>
    <n v="0.11818181818181818"/>
    <x v="670"/>
    <x v="4"/>
    <x v="13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x v="0"/>
    <x v="81"/>
    <b v="0"/>
    <s v="music/jazz"/>
    <n v="3.0999999999999999E-3"/>
    <x v="671"/>
    <x v="4"/>
    <x v="13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x v="0"/>
    <x v="8"/>
    <b v="0"/>
    <s v="music/jazz"/>
    <n v="5.4166666666666669E-2"/>
    <x v="672"/>
    <x v="4"/>
    <x v="13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x v="0"/>
    <x v="84"/>
    <b v="0"/>
    <s v="music/jazz"/>
    <n v="8.1250000000000003E-3"/>
    <x v="151"/>
    <x v="4"/>
    <x v="13"/>
    <x v="872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x v="0"/>
    <x v="81"/>
    <b v="0"/>
    <s v="music/jazz"/>
    <n v="1.2857142857142857E-2"/>
    <x v="377"/>
    <x v="4"/>
    <x v="13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x v="0"/>
    <x v="64"/>
    <b v="0"/>
    <s v="music/jazz"/>
    <n v="0.24333333333333335"/>
    <x v="673"/>
    <x v="4"/>
    <x v="13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x v="0"/>
    <x v="78"/>
    <b v="0"/>
    <s v="music/jazz"/>
    <n v="0"/>
    <x v="121"/>
    <x v="4"/>
    <x v="13"/>
    <x v="875"/>
    <x v="875"/>
  </r>
  <r>
    <n v="876"/>
    <s v="Sound Of Dobells"/>
    <s v="What was the greatest record shop ever?  DOBELLS!"/>
    <n v="3152"/>
    <n v="1286"/>
    <x v="2"/>
    <x v="1"/>
    <s v="GBP"/>
    <n v="1359978927"/>
    <n v="1357127727"/>
    <x v="0"/>
    <x v="43"/>
    <b v="0"/>
    <s v="music/jazz"/>
    <n v="0.40799492385786801"/>
    <x v="674"/>
    <x v="4"/>
    <x v="13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x v="0"/>
    <x v="60"/>
    <b v="0"/>
    <s v="music/jazz"/>
    <n v="0.67549999999999999"/>
    <x v="675"/>
    <x v="4"/>
    <x v="13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x v="0"/>
    <x v="84"/>
    <b v="0"/>
    <s v="music/jazz"/>
    <n v="1.2999999999999999E-2"/>
    <x v="151"/>
    <x v="4"/>
    <x v="13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x v="0"/>
    <x v="209"/>
    <b v="0"/>
    <s v="music/jazz"/>
    <n v="0.30666666666666664"/>
    <x v="676"/>
    <x v="4"/>
    <x v="13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x v="0"/>
    <x v="22"/>
    <b v="0"/>
    <s v="music/indie rock"/>
    <n v="2.9894179894179893E-2"/>
    <x v="677"/>
    <x v="4"/>
    <x v="14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x v="0"/>
    <x v="29"/>
    <b v="0"/>
    <s v="music/indie rock"/>
    <n v="8.0000000000000002E-3"/>
    <x v="180"/>
    <x v="4"/>
    <x v="14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x v="0"/>
    <x v="25"/>
    <b v="0"/>
    <s v="music/indie rock"/>
    <n v="0.20133333333333334"/>
    <x v="678"/>
    <x v="4"/>
    <x v="14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x v="0"/>
    <x v="54"/>
    <b v="0"/>
    <s v="music/indie rock"/>
    <n v="0.4002"/>
    <x v="679"/>
    <x v="4"/>
    <x v="14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x v="0"/>
    <x v="84"/>
    <b v="0"/>
    <s v="music/indie rock"/>
    <n v="0.01"/>
    <x v="119"/>
    <x v="4"/>
    <x v="14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x v="0"/>
    <x v="64"/>
    <b v="0"/>
    <s v="music/indie rock"/>
    <n v="0.75"/>
    <x v="680"/>
    <x v="4"/>
    <x v="14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x v="0"/>
    <x v="63"/>
    <b v="0"/>
    <s v="music/indie rock"/>
    <n v="0.41"/>
    <x v="681"/>
    <x v="4"/>
    <x v="14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x v="0"/>
    <x v="78"/>
    <b v="0"/>
    <s v="music/indie rock"/>
    <n v="0"/>
    <x v="121"/>
    <x v="4"/>
    <x v="14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x v="0"/>
    <x v="80"/>
    <b v="0"/>
    <s v="music/indie rock"/>
    <n v="7.1999999999999995E-2"/>
    <x v="666"/>
    <x v="4"/>
    <x v="14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x v="0"/>
    <x v="58"/>
    <b v="0"/>
    <s v="music/indie rock"/>
    <n v="9.4412800000000005E-2"/>
    <x v="682"/>
    <x v="4"/>
    <x v="14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x v="0"/>
    <x v="80"/>
    <b v="0"/>
    <s v="music/indie rock"/>
    <n v="4.1666666666666664E-2"/>
    <x v="683"/>
    <x v="4"/>
    <x v="14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x v="0"/>
    <x v="82"/>
    <b v="0"/>
    <s v="music/indie rock"/>
    <n v="3.2500000000000001E-2"/>
    <x v="684"/>
    <x v="4"/>
    <x v="14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x v="0"/>
    <x v="57"/>
    <b v="0"/>
    <s v="music/indie rock"/>
    <n v="0.40749999999999997"/>
    <x v="685"/>
    <x v="4"/>
    <x v="14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x v="0"/>
    <x v="81"/>
    <b v="0"/>
    <s v="music/indie rock"/>
    <n v="0.1"/>
    <x v="379"/>
    <x v="4"/>
    <x v="14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x v="0"/>
    <x v="28"/>
    <b v="0"/>
    <s v="music/indie rock"/>
    <n v="0.39169999999999999"/>
    <x v="686"/>
    <x v="4"/>
    <x v="14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x v="0"/>
    <x v="63"/>
    <b v="0"/>
    <s v="music/indie rock"/>
    <n v="2.4375000000000001E-2"/>
    <x v="687"/>
    <x v="4"/>
    <x v="14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x v="0"/>
    <x v="250"/>
    <b v="0"/>
    <s v="music/indie rock"/>
    <n v="0.4"/>
    <x v="688"/>
    <x v="4"/>
    <x v="14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x v="0"/>
    <x v="78"/>
    <b v="0"/>
    <s v="music/indie rock"/>
    <n v="0"/>
    <x v="121"/>
    <x v="4"/>
    <x v="14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x v="0"/>
    <x v="84"/>
    <b v="0"/>
    <s v="music/indie rock"/>
    <n v="2.8000000000000001E-2"/>
    <x v="436"/>
    <x v="4"/>
    <x v="14"/>
    <x v="898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x v="0"/>
    <x v="22"/>
    <b v="0"/>
    <s v="music/indie rock"/>
    <n v="0.37333333333333335"/>
    <x v="436"/>
    <x v="4"/>
    <x v="14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x v="0"/>
    <x v="84"/>
    <b v="0"/>
    <s v="music/jazz"/>
    <n v="4.1999999999999997E-3"/>
    <x v="689"/>
    <x v="4"/>
    <x v="13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x v="0"/>
    <x v="78"/>
    <b v="0"/>
    <s v="music/jazz"/>
    <n v="0"/>
    <x v="121"/>
    <x v="4"/>
    <x v="13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x v="0"/>
    <x v="83"/>
    <b v="0"/>
    <s v="music/jazz"/>
    <n v="3.0000000000000001E-3"/>
    <x v="180"/>
    <x v="4"/>
    <x v="13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x v="0"/>
    <x v="80"/>
    <b v="0"/>
    <s v="music/jazz"/>
    <n v="3.2000000000000001E-2"/>
    <x v="379"/>
    <x v="4"/>
    <x v="13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x v="0"/>
    <x v="83"/>
    <b v="0"/>
    <s v="music/jazz"/>
    <n v="3.0200000000000001E-3"/>
    <x v="690"/>
    <x v="4"/>
    <x v="13"/>
    <x v="904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x v="0"/>
    <x v="79"/>
    <b v="0"/>
    <s v="music/jazz"/>
    <n v="3.0153846153846153E-2"/>
    <x v="691"/>
    <x v="4"/>
    <x v="13"/>
    <x v="905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x v="0"/>
    <x v="78"/>
    <b v="0"/>
    <s v="music/jazz"/>
    <n v="0"/>
    <x v="121"/>
    <x v="4"/>
    <x v="13"/>
    <x v="906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x v="0"/>
    <x v="78"/>
    <b v="0"/>
    <s v="music/jazz"/>
    <n v="0"/>
    <x v="121"/>
    <x v="4"/>
    <x v="13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x v="0"/>
    <x v="78"/>
    <b v="0"/>
    <s v="music/jazz"/>
    <n v="0"/>
    <x v="121"/>
    <x v="4"/>
    <x v="13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x v="0"/>
    <x v="22"/>
    <b v="0"/>
    <s v="music/jazz"/>
    <n v="3.2500000000000001E-2"/>
    <x v="178"/>
    <x v="4"/>
    <x v="13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x v="0"/>
    <x v="81"/>
    <b v="0"/>
    <s v="music/jazz"/>
    <n v="0.22363636363636363"/>
    <x v="692"/>
    <x v="4"/>
    <x v="13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x v="0"/>
    <x v="78"/>
    <b v="0"/>
    <s v="music/jazz"/>
    <n v="0"/>
    <x v="121"/>
    <x v="4"/>
    <x v="13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x v="0"/>
    <x v="84"/>
    <b v="0"/>
    <s v="music/jazz"/>
    <n v="8.5714285714285719E-3"/>
    <x v="2"/>
    <x v="4"/>
    <x v="13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x v="0"/>
    <x v="54"/>
    <b v="0"/>
    <s v="music/jazz"/>
    <n v="6.6066666666666662E-2"/>
    <x v="693"/>
    <x v="4"/>
    <x v="13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x v="0"/>
    <x v="78"/>
    <b v="0"/>
    <s v="music/jazz"/>
    <n v="0"/>
    <x v="121"/>
    <x v="4"/>
    <x v="13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x v="0"/>
    <x v="82"/>
    <b v="0"/>
    <s v="music/jazz"/>
    <n v="5.7692307692307696E-2"/>
    <x v="694"/>
    <x v="4"/>
    <x v="13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x v="0"/>
    <x v="78"/>
    <b v="0"/>
    <s v="music/jazz"/>
    <n v="0"/>
    <x v="121"/>
    <x v="4"/>
    <x v="13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x v="0"/>
    <x v="29"/>
    <b v="0"/>
    <s v="music/jazz"/>
    <n v="6.0000000000000001E-3"/>
    <x v="180"/>
    <x v="4"/>
    <x v="13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x v="0"/>
    <x v="73"/>
    <b v="0"/>
    <s v="music/jazz"/>
    <n v="5.0256410256410255E-2"/>
    <x v="695"/>
    <x v="4"/>
    <x v="13"/>
    <x v="918"/>
    <x v="918"/>
  </r>
  <r>
    <n v="919"/>
    <s v="Jazz CD:  Out of The Blue"/>
    <s v="Cool jazz with a New Orleans flavor."/>
    <n v="20000"/>
    <n v="100"/>
    <x v="2"/>
    <x v="0"/>
    <s v="USD"/>
    <n v="1355930645"/>
    <n v="1352906645"/>
    <x v="0"/>
    <x v="29"/>
    <b v="0"/>
    <s v="music/jazz"/>
    <n v="5.0000000000000001E-3"/>
    <x v="101"/>
    <x v="4"/>
    <x v="13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x v="0"/>
    <x v="78"/>
    <b v="0"/>
    <s v="music/jazz"/>
    <n v="0"/>
    <x v="121"/>
    <x v="4"/>
    <x v="13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x v="0"/>
    <x v="9"/>
    <b v="0"/>
    <s v="music/jazz"/>
    <n v="0.309"/>
    <x v="696"/>
    <x v="4"/>
    <x v="13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x v="0"/>
    <x v="209"/>
    <b v="0"/>
    <s v="music/jazz"/>
    <n v="0.21037037037037037"/>
    <x v="697"/>
    <x v="4"/>
    <x v="13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x v="0"/>
    <x v="79"/>
    <b v="0"/>
    <s v="music/jazz"/>
    <n v="2.1999999999999999E-2"/>
    <x v="698"/>
    <x v="4"/>
    <x v="13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x v="0"/>
    <x v="41"/>
    <b v="0"/>
    <s v="music/jazz"/>
    <n v="0.109"/>
    <x v="699"/>
    <x v="4"/>
    <x v="13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x v="0"/>
    <x v="81"/>
    <b v="0"/>
    <s v="music/jazz"/>
    <n v="2.6666666666666668E-2"/>
    <x v="700"/>
    <x v="4"/>
    <x v="13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x v="0"/>
    <x v="78"/>
    <b v="0"/>
    <s v="music/jazz"/>
    <n v="0"/>
    <x v="121"/>
    <x v="4"/>
    <x v="13"/>
    <x v="926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x v="0"/>
    <x v="78"/>
    <b v="0"/>
    <s v="music/jazz"/>
    <n v="0"/>
    <x v="121"/>
    <x v="4"/>
    <x v="13"/>
    <x v="927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x v="0"/>
    <x v="33"/>
    <b v="0"/>
    <s v="music/jazz"/>
    <n v="0.10862068965517241"/>
    <x v="701"/>
    <x v="4"/>
    <x v="13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x v="0"/>
    <x v="78"/>
    <b v="0"/>
    <s v="music/jazz"/>
    <n v="0"/>
    <x v="121"/>
    <x v="4"/>
    <x v="13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x v="0"/>
    <x v="81"/>
    <b v="0"/>
    <s v="music/jazz"/>
    <n v="0.38333333333333336"/>
    <x v="160"/>
    <x v="4"/>
    <x v="13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x v="0"/>
    <x v="63"/>
    <b v="0"/>
    <s v="music/jazz"/>
    <n v="6.5500000000000003E-2"/>
    <x v="702"/>
    <x v="4"/>
    <x v="13"/>
    <x v="931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x v="0"/>
    <x v="209"/>
    <b v="0"/>
    <s v="music/jazz"/>
    <n v="0.14536842105263159"/>
    <x v="703"/>
    <x v="4"/>
    <x v="13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x v="0"/>
    <x v="84"/>
    <b v="0"/>
    <s v="music/jazz"/>
    <n v="0.06"/>
    <x v="88"/>
    <x v="4"/>
    <x v="13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x v="0"/>
    <x v="209"/>
    <b v="0"/>
    <s v="music/jazz"/>
    <n v="0.30399999999999999"/>
    <x v="704"/>
    <x v="4"/>
    <x v="13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x v="0"/>
    <x v="84"/>
    <b v="0"/>
    <s v="music/jazz"/>
    <n v="1.4285714285714285E-2"/>
    <x v="384"/>
    <x v="4"/>
    <x v="13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x v="0"/>
    <x v="78"/>
    <b v="0"/>
    <s v="music/jazz"/>
    <n v="0"/>
    <x v="121"/>
    <x v="4"/>
    <x v="13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x v="0"/>
    <x v="84"/>
    <b v="0"/>
    <s v="music/jazz"/>
    <n v="1.1428571428571429E-2"/>
    <x v="135"/>
    <x v="4"/>
    <x v="13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x v="0"/>
    <x v="29"/>
    <b v="0"/>
    <s v="music/jazz"/>
    <n v="3.5714285714285713E-3"/>
    <x v="384"/>
    <x v="4"/>
    <x v="13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x v="0"/>
    <x v="84"/>
    <b v="0"/>
    <s v="music/jazz"/>
    <n v="1.4545454545454545E-2"/>
    <x v="135"/>
    <x v="4"/>
    <x v="13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x v="0"/>
    <x v="25"/>
    <b v="0"/>
    <s v="technology/wearables"/>
    <n v="0.17155555555555554"/>
    <x v="705"/>
    <x v="2"/>
    <x v="8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x v="0"/>
    <x v="162"/>
    <b v="0"/>
    <s v="technology/wearables"/>
    <n v="2.3220000000000001E-2"/>
    <x v="706"/>
    <x v="2"/>
    <x v="8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x v="0"/>
    <x v="38"/>
    <b v="0"/>
    <s v="technology/wearables"/>
    <n v="8.9066666666666669E-2"/>
    <x v="707"/>
    <x v="2"/>
    <x v="8"/>
    <x v="942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x v="0"/>
    <x v="8"/>
    <b v="0"/>
    <s v="technology/wearables"/>
    <n v="9.633333333333334E-2"/>
    <x v="708"/>
    <x v="2"/>
    <x v="8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x v="0"/>
    <x v="93"/>
    <b v="0"/>
    <s v="technology/wearables"/>
    <n v="0.13325999999999999"/>
    <x v="709"/>
    <x v="2"/>
    <x v="8"/>
    <x v="944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x v="0"/>
    <x v="38"/>
    <b v="0"/>
    <s v="technology/wearables"/>
    <n v="2.4840000000000001E-2"/>
    <x v="710"/>
    <x v="2"/>
    <x v="8"/>
    <x v="945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x v="0"/>
    <x v="81"/>
    <b v="0"/>
    <s v="technology/wearables"/>
    <n v="1.9066666666666666E-2"/>
    <x v="711"/>
    <x v="2"/>
    <x v="8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x v="0"/>
    <x v="78"/>
    <b v="0"/>
    <s v="technology/wearables"/>
    <n v="0"/>
    <x v="121"/>
    <x v="2"/>
    <x v="8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x v="0"/>
    <x v="22"/>
    <b v="0"/>
    <s v="technology/wearables"/>
    <n v="0.12"/>
    <x v="88"/>
    <x v="2"/>
    <x v="8"/>
    <x v="948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x v="0"/>
    <x v="63"/>
    <b v="0"/>
    <s v="technology/wearables"/>
    <n v="1.3650000000000001E-2"/>
    <x v="498"/>
    <x v="2"/>
    <x v="8"/>
    <x v="949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x v="0"/>
    <x v="54"/>
    <b v="0"/>
    <s v="technology/wearables"/>
    <n v="0.28039999999999998"/>
    <x v="712"/>
    <x v="2"/>
    <x v="8"/>
    <x v="950"/>
    <x v="950"/>
  </r>
  <r>
    <n v="951"/>
    <s v="Smart Harness"/>
    <s v="Revolutionizing the way we walk our dogs!"/>
    <n v="50000"/>
    <n v="19195"/>
    <x v="2"/>
    <x v="0"/>
    <s v="USD"/>
    <n v="1465054872"/>
    <n v="1461166872"/>
    <x v="0"/>
    <x v="212"/>
    <b v="0"/>
    <s v="technology/wearables"/>
    <n v="0.38390000000000002"/>
    <x v="713"/>
    <x v="2"/>
    <x v="8"/>
    <x v="951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x v="0"/>
    <x v="193"/>
    <b v="0"/>
    <s v="technology/wearables"/>
    <n v="0.39942857142857141"/>
    <x v="714"/>
    <x v="2"/>
    <x v="8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x v="0"/>
    <x v="81"/>
    <b v="0"/>
    <s v="technology/wearables"/>
    <n v="8.3999999999999995E-3"/>
    <x v="715"/>
    <x v="2"/>
    <x v="8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x v="0"/>
    <x v="196"/>
    <b v="0"/>
    <s v="technology/wearables"/>
    <n v="0.43406666666666666"/>
    <x v="716"/>
    <x v="2"/>
    <x v="8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x v="0"/>
    <x v="251"/>
    <b v="0"/>
    <s v="technology/wearables"/>
    <n v="5.6613333333333335E-2"/>
    <x v="717"/>
    <x v="2"/>
    <x v="8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x v="0"/>
    <x v="57"/>
    <b v="0"/>
    <s v="technology/wearables"/>
    <n v="1.7219999999999999E-2"/>
    <x v="718"/>
    <x v="2"/>
    <x v="8"/>
    <x v="956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x v="0"/>
    <x v="63"/>
    <b v="0"/>
    <s v="technology/wearables"/>
    <n v="1.9416666666666665E-2"/>
    <x v="719"/>
    <x v="2"/>
    <x v="8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x v="0"/>
    <x v="57"/>
    <b v="0"/>
    <s v="technology/wearables"/>
    <n v="0.11328275684711328"/>
    <x v="720"/>
    <x v="2"/>
    <x v="8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x v="0"/>
    <x v="199"/>
    <b v="0"/>
    <s v="technology/wearables"/>
    <n v="0.3886"/>
    <x v="721"/>
    <x v="2"/>
    <x v="8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x v="0"/>
    <x v="101"/>
    <b v="0"/>
    <s v="technology/wearables"/>
    <n v="0.46100628930817611"/>
    <x v="722"/>
    <x v="2"/>
    <x v="8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x v="0"/>
    <x v="238"/>
    <b v="0"/>
    <s v="technology/wearables"/>
    <n v="0.42188421052631581"/>
    <x v="723"/>
    <x v="2"/>
    <x v="8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x v="0"/>
    <x v="77"/>
    <b v="0"/>
    <s v="technology/wearables"/>
    <n v="0.2848"/>
    <x v="724"/>
    <x v="2"/>
    <x v="8"/>
    <x v="962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x v="0"/>
    <x v="82"/>
    <b v="0"/>
    <s v="technology/wearables"/>
    <n v="1.0771428571428571E-2"/>
    <x v="725"/>
    <x v="2"/>
    <x v="8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x v="0"/>
    <x v="60"/>
    <b v="0"/>
    <s v="technology/wearables"/>
    <n v="7.9909090909090902E-3"/>
    <x v="726"/>
    <x v="2"/>
    <x v="8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x v="0"/>
    <x v="79"/>
    <b v="0"/>
    <s v="technology/wearables"/>
    <n v="1.192E-2"/>
    <x v="727"/>
    <x v="2"/>
    <x v="8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x v="0"/>
    <x v="209"/>
    <b v="0"/>
    <s v="technology/wearables"/>
    <n v="0.14799999999999999"/>
    <x v="728"/>
    <x v="2"/>
    <x v="8"/>
    <x v="966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x v="0"/>
    <x v="75"/>
    <b v="0"/>
    <s v="technology/wearables"/>
    <n v="0.17810000000000001"/>
    <x v="729"/>
    <x v="2"/>
    <x v="8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x v="0"/>
    <x v="80"/>
    <b v="0"/>
    <s v="technology/wearables"/>
    <n v="1.325E-2"/>
    <x v="730"/>
    <x v="2"/>
    <x v="8"/>
    <x v="968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x v="0"/>
    <x v="202"/>
    <b v="0"/>
    <s v="technology/wearables"/>
    <n v="0.46666666666666667"/>
    <x v="731"/>
    <x v="2"/>
    <x v="8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x v="0"/>
    <x v="25"/>
    <b v="0"/>
    <s v="technology/wearables"/>
    <n v="0.4592"/>
    <x v="732"/>
    <x v="2"/>
    <x v="8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x v="0"/>
    <x v="81"/>
    <b v="0"/>
    <s v="technology/wearables"/>
    <n v="2.2599999999999999E-3"/>
    <x v="733"/>
    <x v="2"/>
    <x v="8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x v="0"/>
    <x v="43"/>
    <b v="0"/>
    <s v="technology/wearables"/>
    <n v="0.34625"/>
    <x v="734"/>
    <x v="2"/>
    <x v="8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x v="0"/>
    <x v="22"/>
    <b v="0"/>
    <s v="technology/wearables"/>
    <n v="2.0549999999999999E-2"/>
    <x v="735"/>
    <x v="2"/>
    <x v="8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x v="0"/>
    <x v="83"/>
    <b v="0"/>
    <s v="technology/wearables"/>
    <n v="5.5999999999999999E-3"/>
    <x v="736"/>
    <x v="2"/>
    <x v="8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x v="0"/>
    <x v="54"/>
    <b v="0"/>
    <s v="technology/wearables"/>
    <n v="2.6069999999999999E-2"/>
    <x v="737"/>
    <x v="2"/>
    <x v="8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x v="0"/>
    <x v="59"/>
    <b v="0"/>
    <s v="technology/wearables"/>
    <n v="1.9259999999999999E-2"/>
    <x v="738"/>
    <x v="2"/>
    <x v="8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x v="0"/>
    <x v="8"/>
    <b v="0"/>
    <s v="technology/wearables"/>
    <n v="0.33666666666666667"/>
    <x v="739"/>
    <x v="2"/>
    <x v="8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x v="0"/>
    <x v="252"/>
    <b v="0"/>
    <s v="technology/wearables"/>
    <n v="0.5626326718299024"/>
    <x v="740"/>
    <x v="2"/>
    <x v="8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x v="0"/>
    <x v="93"/>
    <b v="0"/>
    <s v="technology/wearables"/>
    <n v="0.82817600000000002"/>
    <x v="741"/>
    <x v="2"/>
    <x v="8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x v="0"/>
    <x v="162"/>
    <b v="0"/>
    <s v="technology/wearables"/>
    <n v="0.14860000000000001"/>
    <x v="742"/>
    <x v="2"/>
    <x v="8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x v="0"/>
    <x v="80"/>
    <b v="0"/>
    <s v="technology/wearables"/>
    <n v="1.2375123751237513E-4"/>
    <x v="743"/>
    <x v="2"/>
    <x v="8"/>
    <x v="981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x v="0"/>
    <x v="83"/>
    <b v="0"/>
    <s v="technology/wearables"/>
    <n v="1.7142857142857143E-4"/>
    <x v="120"/>
    <x v="2"/>
    <x v="8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x v="0"/>
    <x v="122"/>
    <b v="0"/>
    <s v="technology/wearables"/>
    <n v="0.2950613611721471"/>
    <x v="744"/>
    <x v="2"/>
    <x v="8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x v="0"/>
    <x v="83"/>
    <b v="0"/>
    <s v="technology/wearables"/>
    <n v="1.06E-2"/>
    <x v="745"/>
    <x v="2"/>
    <x v="8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x v="0"/>
    <x v="23"/>
    <b v="0"/>
    <s v="technology/wearables"/>
    <n v="6.2933333333333327E-2"/>
    <x v="746"/>
    <x v="2"/>
    <x v="8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x v="0"/>
    <x v="23"/>
    <b v="0"/>
    <s v="technology/wearables"/>
    <n v="0.1275"/>
    <x v="747"/>
    <x v="2"/>
    <x v="8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x v="0"/>
    <x v="14"/>
    <b v="0"/>
    <s v="technology/wearables"/>
    <n v="0.13220000000000001"/>
    <x v="748"/>
    <x v="2"/>
    <x v="8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x v="0"/>
    <x v="78"/>
    <b v="0"/>
    <s v="technology/wearables"/>
    <n v="0"/>
    <x v="121"/>
    <x v="2"/>
    <x v="8"/>
    <x v="988"/>
    <x v="988"/>
  </r>
  <r>
    <n v="989"/>
    <s v="Power Rope"/>
    <s v="The most useful phone charger you will ever buy"/>
    <n v="10000"/>
    <n v="1677"/>
    <x v="2"/>
    <x v="0"/>
    <s v="USD"/>
    <n v="1475101495"/>
    <n v="1472509495"/>
    <x v="0"/>
    <x v="58"/>
    <b v="0"/>
    <s v="technology/wearables"/>
    <n v="0.16769999999999999"/>
    <x v="749"/>
    <x v="2"/>
    <x v="8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x v="0"/>
    <x v="84"/>
    <b v="0"/>
    <s v="technology/wearables"/>
    <n v="1.0399999999999999E-3"/>
    <x v="31"/>
    <x v="2"/>
    <x v="8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x v="0"/>
    <x v="63"/>
    <b v="0"/>
    <s v="technology/wearables"/>
    <n v="4.24E-2"/>
    <x v="750"/>
    <x v="2"/>
    <x v="8"/>
    <x v="991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x v="0"/>
    <x v="80"/>
    <b v="0"/>
    <s v="technology/wearables"/>
    <n v="4.6699999999999997E-3"/>
    <x v="751"/>
    <x v="2"/>
    <x v="8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x v="0"/>
    <x v="193"/>
    <b v="0"/>
    <s v="technology/wearables"/>
    <n v="0.25087142857142858"/>
    <x v="752"/>
    <x v="2"/>
    <x v="8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x v="0"/>
    <x v="202"/>
    <b v="0"/>
    <s v="technology/wearables"/>
    <n v="2.3345000000000001E-2"/>
    <x v="753"/>
    <x v="2"/>
    <x v="8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x v="0"/>
    <x v="82"/>
    <b v="0"/>
    <s v="technology/wearables"/>
    <n v="7.2599999999999998E-2"/>
    <x v="754"/>
    <x v="2"/>
    <x v="8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x v="0"/>
    <x v="81"/>
    <b v="0"/>
    <s v="technology/wearables"/>
    <n v="1.6250000000000001E-2"/>
    <x v="31"/>
    <x v="2"/>
    <x v="8"/>
    <x v="996"/>
    <x v="99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x v="0"/>
    <x v="22"/>
    <b v="0"/>
    <s v="technology/wearables"/>
    <n v="1.2999999999999999E-2"/>
    <x v="755"/>
    <x v="2"/>
    <x v="8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x v="0"/>
    <x v="194"/>
    <b v="0"/>
    <s v="technology/wearables"/>
    <n v="0.58558333333333334"/>
    <x v="756"/>
    <x v="2"/>
    <x v="8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x v="0"/>
    <x v="244"/>
    <b v="0"/>
    <s v="technology/wearables"/>
    <n v="7.7886666666666673E-2"/>
    <x v="757"/>
    <x v="2"/>
    <x v="8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x v="0"/>
    <x v="79"/>
    <b v="0"/>
    <s v="technology/wearables"/>
    <n v="2.2157147647256063E-2"/>
    <x v="758"/>
    <x v="2"/>
    <x v="8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x v="0"/>
    <x v="80"/>
    <b v="0"/>
    <s v="technology/wearables"/>
    <n v="1.04"/>
    <x v="759"/>
    <x v="2"/>
    <x v="8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x v="0"/>
    <x v="19"/>
    <b v="0"/>
    <s v="technology/wearables"/>
    <n v="0.29602960296029601"/>
    <x v="760"/>
    <x v="2"/>
    <x v="8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x v="0"/>
    <x v="41"/>
    <b v="0"/>
    <s v="technology/wearables"/>
    <n v="0.16055"/>
    <x v="761"/>
    <x v="2"/>
    <x v="8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x v="0"/>
    <x v="195"/>
    <b v="0"/>
    <s v="technology/wearables"/>
    <n v="0.82208000000000003"/>
    <x v="762"/>
    <x v="2"/>
    <x v="8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x v="0"/>
    <x v="253"/>
    <b v="0"/>
    <s v="technology/wearables"/>
    <n v="0.75051000000000001"/>
    <x v="763"/>
    <x v="2"/>
    <x v="8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x v="0"/>
    <x v="22"/>
    <b v="0"/>
    <s v="technology/wearables"/>
    <n v="5.8500000000000003E-2"/>
    <x v="764"/>
    <x v="2"/>
    <x v="8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x v="0"/>
    <x v="88"/>
    <b v="0"/>
    <s v="technology/wearables"/>
    <n v="0.44319999999999998"/>
    <x v="765"/>
    <x v="2"/>
    <x v="8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x v="0"/>
    <x v="29"/>
    <b v="0"/>
    <s v="technology/wearables"/>
    <n v="2.6737967914438501E-3"/>
    <x v="409"/>
    <x v="2"/>
    <x v="8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x v="0"/>
    <x v="21"/>
    <b v="0"/>
    <s v="technology/wearables"/>
    <n v="0.1313"/>
    <x v="178"/>
    <x v="2"/>
    <x v="8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x v="0"/>
    <x v="80"/>
    <b v="0"/>
    <s v="technology/wearables"/>
    <n v="1.9088937093275488E-3"/>
    <x v="698"/>
    <x v="2"/>
    <x v="8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x v="0"/>
    <x v="29"/>
    <b v="0"/>
    <s v="technology/wearables"/>
    <n v="3.7499999999999999E-3"/>
    <x v="766"/>
    <x v="2"/>
    <x v="8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x v="0"/>
    <x v="254"/>
    <b v="0"/>
    <s v="technology/wearables"/>
    <n v="215.35021"/>
    <x v="767"/>
    <x v="2"/>
    <x v="8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x v="0"/>
    <x v="240"/>
    <b v="0"/>
    <s v="technology/wearables"/>
    <n v="0.34527999999999998"/>
    <x v="768"/>
    <x v="2"/>
    <x v="8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x v="0"/>
    <x v="38"/>
    <b v="0"/>
    <s v="technology/wearables"/>
    <n v="0.30599999999999999"/>
    <x v="769"/>
    <x v="2"/>
    <x v="8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x v="0"/>
    <x v="79"/>
    <b v="0"/>
    <s v="technology/wearables"/>
    <n v="2.6666666666666668E-2"/>
    <x v="379"/>
    <x v="2"/>
    <x v="8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x v="0"/>
    <x v="44"/>
    <b v="0"/>
    <s v="technology/wearables"/>
    <n v="2.8420000000000001E-2"/>
    <x v="770"/>
    <x v="2"/>
    <x v="8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x v="0"/>
    <x v="255"/>
    <b v="0"/>
    <s v="technology/wearables"/>
    <n v="0.22878799999999999"/>
    <x v="771"/>
    <x v="2"/>
    <x v="8"/>
    <x v="1017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x v="0"/>
    <x v="63"/>
    <b v="0"/>
    <s v="technology/wearables"/>
    <n v="3.1050000000000001E-2"/>
    <x v="772"/>
    <x v="2"/>
    <x v="8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x v="0"/>
    <x v="256"/>
    <b v="0"/>
    <s v="technology/wearables"/>
    <n v="0.47333333333333333"/>
    <x v="460"/>
    <x v="2"/>
    <x v="8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x v="0"/>
    <x v="209"/>
    <b v="1"/>
    <s v="music/electronic music"/>
    <n v="2.0554838709677421"/>
    <x v="773"/>
    <x v="4"/>
    <x v="15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x v="1"/>
    <x v="257"/>
    <b v="1"/>
    <s v="music/electronic music"/>
    <n v="3.5180366666666667"/>
    <x v="774"/>
    <x v="4"/>
    <x v="15"/>
    <x v="1021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x v="1"/>
    <x v="142"/>
    <b v="1"/>
    <s v="music/electronic music"/>
    <n v="1.149"/>
    <x v="775"/>
    <x v="4"/>
    <x v="15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x v="0"/>
    <x v="132"/>
    <b v="1"/>
    <s v="music/electronic music"/>
    <n v="2.3715000000000002"/>
    <x v="776"/>
    <x v="4"/>
    <x v="15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x v="1"/>
    <x v="42"/>
    <b v="1"/>
    <s v="music/electronic music"/>
    <n v="1.1863774999999999"/>
    <x v="777"/>
    <x v="4"/>
    <x v="15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x v="1"/>
    <x v="258"/>
    <b v="1"/>
    <s v="music/electronic music"/>
    <n v="1.099283142857143"/>
    <x v="778"/>
    <x v="4"/>
    <x v="15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x v="1"/>
    <x v="259"/>
    <b v="1"/>
    <s v="music/electronic music"/>
    <n v="1.0000828571428571"/>
    <x v="779"/>
    <x v="4"/>
    <x v="15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x v="1"/>
    <x v="112"/>
    <b v="1"/>
    <s v="music/electronic music"/>
    <n v="1.0309292094387414"/>
    <x v="780"/>
    <x v="4"/>
    <x v="15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x v="1"/>
    <x v="260"/>
    <b v="1"/>
    <s v="music/electronic music"/>
    <n v="1.1727000000000001"/>
    <x v="781"/>
    <x v="4"/>
    <x v="15"/>
    <x v="1028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x v="0"/>
    <x v="261"/>
    <b v="1"/>
    <s v="music/electronic music"/>
    <n v="1.1175999999999999"/>
    <x v="782"/>
    <x v="4"/>
    <x v="15"/>
    <x v="1029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x v="0"/>
    <x v="180"/>
    <b v="1"/>
    <s v="music/electronic music"/>
    <n v="3.4209999999999998"/>
    <x v="783"/>
    <x v="4"/>
    <x v="15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x v="0"/>
    <x v="221"/>
    <b v="1"/>
    <s v="music/electronic music"/>
    <n v="1.0740000000000001"/>
    <x v="784"/>
    <x v="4"/>
    <x v="15"/>
    <x v="1031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x v="0"/>
    <x v="93"/>
    <b v="1"/>
    <s v="music/electronic music"/>
    <n v="1.0849703703703704"/>
    <x v="785"/>
    <x v="4"/>
    <x v="15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x v="0"/>
    <x v="74"/>
    <b v="1"/>
    <s v="music/electronic music"/>
    <n v="1.0286144578313252"/>
    <x v="786"/>
    <x v="4"/>
    <x v="15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x v="0"/>
    <x v="262"/>
    <b v="1"/>
    <s v="music/electronic music"/>
    <n v="1.3000180000000001"/>
    <x v="787"/>
    <x v="4"/>
    <x v="15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x v="0"/>
    <x v="88"/>
    <b v="1"/>
    <s v="music/electronic music"/>
    <n v="1.0765217391304347"/>
    <x v="788"/>
    <x v="4"/>
    <x v="15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x v="0"/>
    <x v="263"/>
    <b v="1"/>
    <s v="music/electronic music"/>
    <n v="1.1236044444444444"/>
    <x v="789"/>
    <x v="4"/>
    <x v="15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x v="0"/>
    <x v="64"/>
    <b v="1"/>
    <s v="music/electronic music"/>
    <n v="1.0209999999999999"/>
    <x v="790"/>
    <x v="4"/>
    <x v="15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x v="0"/>
    <x v="42"/>
    <b v="1"/>
    <s v="music/electronic music"/>
    <n v="1.4533333333333334"/>
    <x v="791"/>
    <x v="4"/>
    <x v="15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x v="0"/>
    <x v="209"/>
    <b v="1"/>
    <s v="music/electronic music"/>
    <n v="1.282"/>
    <x v="792"/>
    <x v="4"/>
    <x v="15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x v="0"/>
    <x v="29"/>
    <b v="0"/>
    <s v="journalism/audio"/>
    <n v="2.9411764705882353E-3"/>
    <x v="409"/>
    <x v="5"/>
    <x v="16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x v="0"/>
    <x v="78"/>
    <b v="0"/>
    <s v="journalism/audio"/>
    <n v="0"/>
    <x v="121"/>
    <x v="5"/>
    <x v="16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x v="0"/>
    <x v="29"/>
    <b v="0"/>
    <s v="journalism/audio"/>
    <n v="1.5384615384615385E-2"/>
    <x v="119"/>
    <x v="5"/>
    <x v="16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x v="0"/>
    <x v="264"/>
    <b v="0"/>
    <s v="journalism/audio"/>
    <n v="8.5370000000000001E-2"/>
    <x v="793"/>
    <x v="5"/>
    <x v="16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x v="0"/>
    <x v="84"/>
    <b v="0"/>
    <s v="journalism/audio"/>
    <n v="8.571428571428571E-4"/>
    <x v="366"/>
    <x v="5"/>
    <x v="16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x v="0"/>
    <x v="22"/>
    <b v="0"/>
    <s v="journalism/audio"/>
    <n v="2.6599999999999999E-2"/>
    <x v="794"/>
    <x v="5"/>
    <x v="16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x v="0"/>
    <x v="78"/>
    <b v="0"/>
    <s v="journalism/audio"/>
    <n v="0"/>
    <x v="121"/>
    <x v="5"/>
    <x v="16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x v="0"/>
    <x v="29"/>
    <b v="0"/>
    <s v="journalism/audio"/>
    <n v="5.0000000000000001E-4"/>
    <x v="120"/>
    <x v="5"/>
    <x v="16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x v="0"/>
    <x v="80"/>
    <b v="0"/>
    <s v="journalism/audio"/>
    <n v="1.4133333333333333E-2"/>
    <x v="450"/>
    <x v="5"/>
    <x v="16"/>
    <x v="1048"/>
    <x v="1048"/>
  </r>
  <r>
    <n v="1049"/>
    <s v="J1 (Canceled)"/>
    <s v="------"/>
    <n v="12000"/>
    <n v="0"/>
    <x v="1"/>
    <x v="0"/>
    <s v="USD"/>
    <n v="1455272445"/>
    <n v="1452680445"/>
    <x v="0"/>
    <x v="78"/>
    <b v="0"/>
    <s v="journalism/audio"/>
    <n v="0"/>
    <x v="121"/>
    <x v="5"/>
    <x v="16"/>
    <x v="1049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x v="0"/>
    <x v="78"/>
    <b v="0"/>
    <s v="journalism/audio"/>
    <n v="0"/>
    <x v="121"/>
    <x v="5"/>
    <x v="16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x v="0"/>
    <x v="78"/>
    <b v="0"/>
    <s v="journalism/audio"/>
    <n v="0"/>
    <x v="121"/>
    <x v="5"/>
    <x v="16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x v="0"/>
    <x v="78"/>
    <b v="0"/>
    <s v="journalism/audio"/>
    <n v="0"/>
    <x v="121"/>
    <x v="5"/>
    <x v="16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x v="0"/>
    <x v="29"/>
    <b v="0"/>
    <s v="journalism/audio"/>
    <n v="0.01"/>
    <x v="2"/>
    <x v="5"/>
    <x v="16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x v="0"/>
    <x v="78"/>
    <b v="0"/>
    <s v="journalism/audio"/>
    <n v="0"/>
    <x v="121"/>
    <x v="5"/>
    <x v="16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x v="0"/>
    <x v="78"/>
    <b v="0"/>
    <s v="journalism/audio"/>
    <n v="0"/>
    <x v="121"/>
    <x v="5"/>
    <x v="16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x v="0"/>
    <x v="78"/>
    <b v="0"/>
    <s v="journalism/audio"/>
    <n v="0"/>
    <x v="121"/>
    <x v="5"/>
    <x v="16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x v="0"/>
    <x v="78"/>
    <b v="0"/>
    <s v="journalism/audio"/>
    <n v="0"/>
    <x v="121"/>
    <x v="5"/>
    <x v="16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x v="0"/>
    <x v="78"/>
    <b v="0"/>
    <s v="journalism/audio"/>
    <n v="0"/>
    <x v="121"/>
    <x v="5"/>
    <x v="16"/>
    <x v="1058"/>
    <x v="1058"/>
  </r>
  <r>
    <n v="1059"/>
    <s v="Voice Over Artist (Canceled)"/>
    <s v="Turning myself into a vocal artist."/>
    <n v="1100"/>
    <n v="0"/>
    <x v="1"/>
    <x v="0"/>
    <s v="USD"/>
    <n v="1426269456"/>
    <n v="1423681056"/>
    <x v="0"/>
    <x v="78"/>
    <b v="0"/>
    <s v="journalism/audio"/>
    <n v="0"/>
    <x v="121"/>
    <x v="5"/>
    <x v="16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x v="0"/>
    <x v="29"/>
    <b v="0"/>
    <s v="journalism/audio"/>
    <n v="0.01"/>
    <x v="73"/>
    <x v="5"/>
    <x v="16"/>
    <x v="1060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x v="0"/>
    <x v="78"/>
    <b v="0"/>
    <s v="journalism/audio"/>
    <n v="0"/>
    <x v="121"/>
    <x v="5"/>
    <x v="16"/>
    <x v="1061"/>
    <x v="1061"/>
  </r>
  <r>
    <n v="1062"/>
    <s v="RETURNING AT A LATER DATE"/>
    <s v="SEE US ON PATREON www.badgirlartwork.com"/>
    <n v="199"/>
    <n v="190"/>
    <x v="1"/>
    <x v="0"/>
    <s v="USD"/>
    <n v="1468351341"/>
    <n v="1467746541"/>
    <x v="0"/>
    <x v="80"/>
    <b v="0"/>
    <s v="journalism/audio"/>
    <n v="0.95477386934673369"/>
    <x v="125"/>
    <x v="5"/>
    <x v="16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x v="0"/>
    <x v="78"/>
    <b v="0"/>
    <s v="journalism/audio"/>
    <n v="0"/>
    <x v="121"/>
    <x v="5"/>
    <x v="16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x v="0"/>
    <x v="252"/>
    <b v="0"/>
    <s v="games/video games"/>
    <n v="8.9744444444444446E-2"/>
    <x v="795"/>
    <x v="6"/>
    <x v="17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x v="0"/>
    <x v="81"/>
    <b v="0"/>
    <s v="games/video games"/>
    <n v="2.7E-2"/>
    <x v="796"/>
    <x v="6"/>
    <x v="17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x v="0"/>
    <x v="265"/>
    <b v="0"/>
    <s v="games/video games"/>
    <n v="3.3673333333333333E-2"/>
    <x v="797"/>
    <x v="6"/>
    <x v="17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x v="0"/>
    <x v="73"/>
    <b v="0"/>
    <s v="games/video games"/>
    <n v="0.26"/>
    <x v="31"/>
    <x v="6"/>
    <x v="17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x v="0"/>
    <x v="80"/>
    <b v="0"/>
    <s v="games/video games"/>
    <n v="1.5E-3"/>
    <x v="798"/>
    <x v="6"/>
    <x v="17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x v="0"/>
    <x v="64"/>
    <b v="0"/>
    <s v="games/video games"/>
    <n v="0.38636363636363635"/>
    <x v="799"/>
    <x v="6"/>
    <x v="17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x v="0"/>
    <x v="84"/>
    <b v="0"/>
    <s v="games/video games"/>
    <n v="7.0000000000000001E-3"/>
    <x v="436"/>
    <x v="6"/>
    <x v="17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x v="0"/>
    <x v="78"/>
    <b v="0"/>
    <s v="games/video games"/>
    <n v="0"/>
    <x v="121"/>
    <x v="6"/>
    <x v="17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x v="0"/>
    <x v="80"/>
    <b v="0"/>
    <s v="games/video games"/>
    <n v="6.8000000000000005E-4"/>
    <x v="800"/>
    <x v="6"/>
    <x v="17"/>
    <x v="1072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x v="0"/>
    <x v="29"/>
    <b v="0"/>
    <s v="games/video games"/>
    <n v="1.3333333333333334E-2"/>
    <x v="119"/>
    <x v="6"/>
    <x v="17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x v="0"/>
    <x v="209"/>
    <b v="0"/>
    <s v="games/video games"/>
    <n v="6.3092592592592589E-2"/>
    <x v="801"/>
    <x v="6"/>
    <x v="17"/>
    <x v="1074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x v="0"/>
    <x v="83"/>
    <b v="0"/>
    <s v="games/video games"/>
    <n v="4.4999999999999998E-2"/>
    <x v="2"/>
    <x v="6"/>
    <x v="17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x v="0"/>
    <x v="266"/>
    <b v="0"/>
    <s v="games/video games"/>
    <n v="0.62765333333333329"/>
    <x v="802"/>
    <x v="6"/>
    <x v="17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x v="0"/>
    <x v="157"/>
    <b v="0"/>
    <s v="games/video games"/>
    <n v="0.29376000000000002"/>
    <x v="803"/>
    <x v="6"/>
    <x v="17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x v="0"/>
    <x v="81"/>
    <b v="0"/>
    <s v="games/video games"/>
    <n v="7.4999999999999997E-2"/>
    <x v="377"/>
    <x v="6"/>
    <x v="17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x v="0"/>
    <x v="59"/>
    <b v="0"/>
    <s v="games/video games"/>
    <n v="2.6076923076923077E-2"/>
    <x v="804"/>
    <x v="6"/>
    <x v="17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x v="0"/>
    <x v="15"/>
    <b v="0"/>
    <s v="games/video games"/>
    <n v="9.1050000000000006E-2"/>
    <x v="805"/>
    <x v="6"/>
    <x v="17"/>
    <x v="1080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x v="0"/>
    <x v="80"/>
    <b v="0"/>
    <s v="games/video games"/>
    <n v="1.7647058823529413E-4"/>
    <x v="366"/>
    <x v="6"/>
    <x v="17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x v="0"/>
    <x v="83"/>
    <b v="0"/>
    <s v="games/video games"/>
    <n v="5.5999999999999999E-3"/>
    <x v="806"/>
    <x v="6"/>
    <x v="17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x v="0"/>
    <x v="29"/>
    <b v="0"/>
    <s v="games/video games"/>
    <n v="8.2000000000000007E-3"/>
    <x v="807"/>
    <x v="6"/>
    <x v="17"/>
    <x v="1083"/>
    <x v="1083"/>
  </r>
  <r>
    <n v="1084"/>
    <s v="My own channel"/>
    <s v="I want to start my own channel for gaming"/>
    <n v="550"/>
    <n v="0"/>
    <x v="2"/>
    <x v="0"/>
    <s v="USD"/>
    <n v="1407534804"/>
    <n v="1404942804"/>
    <x v="0"/>
    <x v="78"/>
    <b v="0"/>
    <s v="games/video games"/>
    <n v="0"/>
    <x v="121"/>
    <x v="6"/>
    <x v="17"/>
    <x v="1084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x v="0"/>
    <x v="82"/>
    <b v="0"/>
    <s v="games/video games"/>
    <n v="3.4200000000000001E-2"/>
    <x v="808"/>
    <x v="6"/>
    <x v="17"/>
    <x v="1085"/>
    <x v="1085"/>
  </r>
  <r>
    <n v="1086"/>
    <s v="Cyber Universe Online"/>
    <s v="Humanity's future in the Galaxy"/>
    <n v="18000"/>
    <n v="15"/>
    <x v="2"/>
    <x v="0"/>
    <s v="USD"/>
    <n v="1408913291"/>
    <n v="1406321291"/>
    <x v="0"/>
    <x v="84"/>
    <b v="0"/>
    <s v="games/video games"/>
    <n v="8.3333333333333339E-4"/>
    <x v="507"/>
    <x v="6"/>
    <x v="17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x v="0"/>
    <x v="78"/>
    <b v="0"/>
    <s v="games/video games"/>
    <n v="0"/>
    <x v="121"/>
    <x v="6"/>
    <x v="17"/>
    <x v="1087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x v="0"/>
    <x v="206"/>
    <b v="0"/>
    <s v="games/video games"/>
    <n v="0.14182977777777778"/>
    <x v="809"/>
    <x v="6"/>
    <x v="17"/>
    <x v="1088"/>
    <x v="108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x v="0"/>
    <x v="72"/>
    <b v="0"/>
    <s v="games/video games"/>
    <n v="7.8266666666666665E-2"/>
    <x v="810"/>
    <x v="6"/>
    <x v="17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x v="0"/>
    <x v="29"/>
    <b v="0"/>
    <s v="games/video games"/>
    <n v="3.8464497269020693E-4"/>
    <x v="144"/>
    <x v="6"/>
    <x v="17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x v="0"/>
    <x v="84"/>
    <b v="0"/>
    <s v="games/video games"/>
    <n v="0.125"/>
    <x v="385"/>
    <x v="6"/>
    <x v="17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x v="0"/>
    <x v="63"/>
    <b v="0"/>
    <s v="games/video games"/>
    <n v="1.0500000000000001E-2"/>
    <x v="366"/>
    <x v="6"/>
    <x v="17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x v="0"/>
    <x v="80"/>
    <b v="0"/>
    <s v="games/video games"/>
    <n v="0.14083333333333334"/>
    <x v="811"/>
    <x v="6"/>
    <x v="17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x v="0"/>
    <x v="74"/>
    <b v="0"/>
    <s v="games/video games"/>
    <n v="0.18300055555555556"/>
    <x v="812"/>
    <x v="6"/>
    <x v="17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x v="0"/>
    <x v="225"/>
    <b v="0"/>
    <s v="games/video games"/>
    <n v="5.0347999999999997E-2"/>
    <x v="813"/>
    <x v="6"/>
    <x v="17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x v="0"/>
    <x v="60"/>
    <b v="0"/>
    <s v="games/video games"/>
    <n v="0.17933333333333334"/>
    <x v="814"/>
    <x v="6"/>
    <x v="17"/>
    <x v="1096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x v="0"/>
    <x v="63"/>
    <b v="0"/>
    <s v="games/video games"/>
    <n v="4.6999999999999999E-4"/>
    <x v="815"/>
    <x v="6"/>
    <x v="17"/>
    <x v="1097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x v="0"/>
    <x v="19"/>
    <b v="0"/>
    <s v="games/video games"/>
    <n v="7.2120000000000004E-2"/>
    <x v="816"/>
    <x v="6"/>
    <x v="17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x v="0"/>
    <x v="29"/>
    <b v="0"/>
    <s v="games/video games"/>
    <n v="5.0000000000000001E-3"/>
    <x v="384"/>
    <x v="6"/>
    <x v="17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x v="0"/>
    <x v="73"/>
    <b v="0"/>
    <s v="games/video games"/>
    <n v="2.5000000000000001E-2"/>
    <x v="119"/>
    <x v="6"/>
    <x v="17"/>
    <x v="1100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x v="0"/>
    <x v="79"/>
    <b v="0"/>
    <s v="games/video games"/>
    <n v="4.0999999999999999E-4"/>
    <x v="817"/>
    <x v="6"/>
    <x v="17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x v="0"/>
    <x v="54"/>
    <b v="0"/>
    <s v="games/video games"/>
    <n v="5.3124999999999999E-2"/>
    <x v="818"/>
    <x v="6"/>
    <x v="17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x v="0"/>
    <x v="41"/>
    <b v="0"/>
    <s v="games/video games"/>
    <n v="1.6199999999999999E-2"/>
    <x v="796"/>
    <x v="6"/>
    <x v="17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x v="0"/>
    <x v="77"/>
    <b v="0"/>
    <s v="games/video games"/>
    <n v="4.9516666666666667E-2"/>
    <x v="819"/>
    <x v="6"/>
    <x v="17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x v="0"/>
    <x v="9"/>
    <b v="0"/>
    <s v="games/video games"/>
    <n v="1.5900000000000001E-3"/>
    <x v="820"/>
    <x v="6"/>
    <x v="17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x v="0"/>
    <x v="63"/>
    <b v="0"/>
    <s v="games/video games"/>
    <n v="0.41249999999999998"/>
    <x v="821"/>
    <x v="6"/>
    <x v="17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x v="0"/>
    <x v="78"/>
    <b v="0"/>
    <s v="games/video games"/>
    <n v="0"/>
    <x v="121"/>
    <x v="6"/>
    <x v="17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x v="0"/>
    <x v="64"/>
    <b v="0"/>
    <s v="games/video games"/>
    <n v="2.93E-2"/>
    <x v="822"/>
    <x v="6"/>
    <x v="17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x v="0"/>
    <x v="83"/>
    <b v="0"/>
    <s v="games/video games"/>
    <n v="4.4999999999999997E-3"/>
    <x v="2"/>
    <x v="6"/>
    <x v="17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x v="0"/>
    <x v="202"/>
    <b v="0"/>
    <s v="games/video games"/>
    <n v="5.1000000000000004E-3"/>
    <x v="823"/>
    <x v="6"/>
    <x v="17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x v="0"/>
    <x v="29"/>
    <b v="0"/>
    <s v="games/video games"/>
    <n v="4.0000000000000002E-4"/>
    <x v="120"/>
    <x v="6"/>
    <x v="17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x v="0"/>
    <x v="267"/>
    <b v="0"/>
    <s v="games/video games"/>
    <n v="0.35537409090909089"/>
    <x v="824"/>
    <x v="6"/>
    <x v="17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x v="0"/>
    <x v="29"/>
    <b v="0"/>
    <s v="games/video games"/>
    <n v="5.0000000000000001E-3"/>
    <x v="144"/>
    <x v="6"/>
    <x v="17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x v="0"/>
    <x v="83"/>
    <b v="0"/>
    <s v="games/video games"/>
    <n v="1.6666666666666668E-3"/>
    <x v="825"/>
    <x v="6"/>
    <x v="17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x v="0"/>
    <x v="80"/>
    <b v="0"/>
    <s v="games/video games"/>
    <n v="1.325E-3"/>
    <x v="514"/>
    <x v="6"/>
    <x v="17"/>
    <x v="1115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x v="0"/>
    <x v="73"/>
    <b v="0"/>
    <s v="games/video games"/>
    <n v="3.5704000000000004E-4"/>
    <x v="826"/>
    <x v="6"/>
    <x v="17"/>
    <x v="1116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x v="0"/>
    <x v="22"/>
    <b v="0"/>
    <s v="games/video games"/>
    <n v="8.3000000000000004E-2"/>
    <x v="827"/>
    <x v="6"/>
    <x v="17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x v="0"/>
    <x v="83"/>
    <b v="0"/>
    <s v="games/video games"/>
    <n v="2.4222222222222221E-2"/>
    <x v="828"/>
    <x v="6"/>
    <x v="17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x v="0"/>
    <x v="29"/>
    <b v="0"/>
    <s v="games/video games"/>
    <n v="2.3809523809523812E-3"/>
    <x v="144"/>
    <x v="6"/>
    <x v="17"/>
    <x v="1119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x v="0"/>
    <x v="78"/>
    <b v="0"/>
    <s v="games/video games"/>
    <n v="0"/>
    <x v="121"/>
    <x v="6"/>
    <x v="17"/>
    <x v="1120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x v="0"/>
    <x v="81"/>
    <b v="0"/>
    <s v="games/video games"/>
    <n v="1.16E-4"/>
    <x v="829"/>
    <x v="6"/>
    <x v="17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x v="0"/>
    <x v="78"/>
    <b v="0"/>
    <s v="games/video games"/>
    <n v="0"/>
    <x v="121"/>
    <x v="6"/>
    <x v="17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x v="0"/>
    <x v="83"/>
    <b v="0"/>
    <s v="games/video games"/>
    <n v="2.2000000000000001E-3"/>
    <x v="830"/>
    <x v="6"/>
    <x v="17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x v="0"/>
    <x v="63"/>
    <b v="0"/>
    <s v="games/mobile games"/>
    <n v="4.7222222222222223E-3"/>
    <x v="831"/>
    <x v="6"/>
    <x v="18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x v="0"/>
    <x v="78"/>
    <b v="0"/>
    <s v="games/mobile games"/>
    <n v="0"/>
    <x v="121"/>
    <x v="6"/>
    <x v="18"/>
    <x v="1125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x v="0"/>
    <x v="84"/>
    <b v="0"/>
    <s v="games/mobile games"/>
    <n v="5.0000000000000001E-3"/>
    <x v="144"/>
    <x v="6"/>
    <x v="18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x v="0"/>
    <x v="23"/>
    <b v="0"/>
    <s v="games/mobile games"/>
    <n v="1.6714285714285713E-2"/>
    <x v="832"/>
    <x v="6"/>
    <x v="18"/>
    <x v="1127"/>
    <x v="1127"/>
  </r>
  <r>
    <n v="1128"/>
    <s v="Flying Turds"/>
    <s v="#havingfunFTW"/>
    <n v="1000"/>
    <n v="1"/>
    <x v="2"/>
    <x v="1"/>
    <s v="GBP"/>
    <n v="1407425717"/>
    <n v="1404833717"/>
    <x v="0"/>
    <x v="29"/>
    <b v="0"/>
    <s v="games/mobile games"/>
    <n v="1E-3"/>
    <x v="120"/>
    <x v="6"/>
    <x v="18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x v="0"/>
    <x v="84"/>
    <b v="0"/>
    <s v="games/mobile games"/>
    <n v="1.0499999999999999E-3"/>
    <x v="689"/>
    <x v="6"/>
    <x v="18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x v="0"/>
    <x v="83"/>
    <b v="0"/>
    <s v="games/mobile games"/>
    <n v="2.2000000000000001E-3"/>
    <x v="830"/>
    <x v="6"/>
    <x v="18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x v="0"/>
    <x v="78"/>
    <b v="0"/>
    <s v="games/mobile games"/>
    <n v="0"/>
    <x v="121"/>
    <x v="6"/>
    <x v="18"/>
    <x v="1131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x v="0"/>
    <x v="62"/>
    <b v="0"/>
    <s v="games/mobile games"/>
    <n v="0.14380000000000001"/>
    <x v="833"/>
    <x v="6"/>
    <x v="18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x v="0"/>
    <x v="29"/>
    <b v="0"/>
    <s v="games/mobile games"/>
    <n v="6.6666666666666671E-3"/>
    <x v="135"/>
    <x v="6"/>
    <x v="18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x v="0"/>
    <x v="29"/>
    <b v="0"/>
    <s v="games/mobile games"/>
    <n v="4.0000000000000003E-5"/>
    <x v="120"/>
    <x v="6"/>
    <x v="18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x v="0"/>
    <x v="29"/>
    <b v="0"/>
    <s v="games/mobile games"/>
    <n v="0.05"/>
    <x v="73"/>
    <x v="6"/>
    <x v="18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x v="0"/>
    <x v="79"/>
    <b v="0"/>
    <s v="games/mobile games"/>
    <n v="6.4439140811455853E-2"/>
    <x v="834"/>
    <x v="6"/>
    <x v="18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x v="0"/>
    <x v="70"/>
    <b v="0"/>
    <s v="games/mobile games"/>
    <n v="0.39500000000000002"/>
    <x v="835"/>
    <x v="6"/>
    <x v="18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x v="0"/>
    <x v="80"/>
    <b v="0"/>
    <s v="games/mobile games"/>
    <n v="3.5714285714285713E-3"/>
    <x v="683"/>
    <x v="6"/>
    <x v="18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x v="0"/>
    <x v="29"/>
    <b v="0"/>
    <s v="games/mobile games"/>
    <n v="6.2500000000000001E-4"/>
    <x v="144"/>
    <x v="6"/>
    <x v="18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x v="0"/>
    <x v="78"/>
    <b v="0"/>
    <s v="games/mobile games"/>
    <n v="0"/>
    <x v="121"/>
    <x v="6"/>
    <x v="18"/>
    <x v="1140"/>
    <x v="1140"/>
  </r>
  <r>
    <n v="1141"/>
    <s v="Arena Z - Zombie Survival"/>
    <s v="I think this will be a great game!"/>
    <n v="500"/>
    <n v="0"/>
    <x v="2"/>
    <x v="12"/>
    <s v="EUR"/>
    <n v="1436460450"/>
    <n v="1433868450"/>
    <x v="0"/>
    <x v="78"/>
    <b v="0"/>
    <s v="games/mobile games"/>
    <n v="0"/>
    <x v="121"/>
    <x v="6"/>
    <x v="18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x v="0"/>
    <x v="78"/>
    <b v="0"/>
    <s v="games/mobile games"/>
    <n v="0"/>
    <x v="121"/>
    <x v="6"/>
    <x v="18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x v="0"/>
    <x v="22"/>
    <b v="0"/>
    <s v="games/mobile games"/>
    <n v="4.1333333333333335E-3"/>
    <x v="836"/>
    <x v="6"/>
    <x v="18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x v="0"/>
    <x v="78"/>
    <b v="0"/>
    <s v="food/food trucks"/>
    <n v="0"/>
    <x v="121"/>
    <x v="7"/>
    <x v="19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x v="0"/>
    <x v="29"/>
    <b v="0"/>
    <s v="food/food trucks"/>
    <n v="1.25E-3"/>
    <x v="101"/>
    <x v="7"/>
    <x v="19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x v="0"/>
    <x v="8"/>
    <b v="0"/>
    <s v="food/food trucks"/>
    <n v="8.8333333333333333E-2"/>
    <x v="837"/>
    <x v="7"/>
    <x v="19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x v="0"/>
    <x v="78"/>
    <b v="0"/>
    <s v="food/food trucks"/>
    <n v="0"/>
    <x v="121"/>
    <x v="7"/>
    <x v="19"/>
    <x v="1147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x v="0"/>
    <x v="83"/>
    <b v="0"/>
    <s v="food/food trucks"/>
    <n v="4.8666666666666667E-3"/>
    <x v="838"/>
    <x v="7"/>
    <x v="19"/>
    <x v="1148"/>
    <x v="114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x v="0"/>
    <x v="84"/>
    <b v="0"/>
    <s v="food/food trucks"/>
    <n v="1.5E-3"/>
    <x v="839"/>
    <x v="7"/>
    <x v="19"/>
    <x v="1149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x v="0"/>
    <x v="79"/>
    <b v="0"/>
    <s v="food/food trucks"/>
    <n v="0.1008"/>
    <x v="840"/>
    <x v="7"/>
    <x v="19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x v="0"/>
    <x v="78"/>
    <b v="0"/>
    <s v="food/food trucks"/>
    <n v="0"/>
    <x v="121"/>
    <x v="7"/>
    <x v="19"/>
    <x v="1151"/>
    <x v="1151"/>
  </r>
  <r>
    <n v="1152"/>
    <s v="Peruvian King Food Truck"/>
    <s v="Peruvian food truck with an LA twist."/>
    <n v="16000"/>
    <n v="911"/>
    <x v="2"/>
    <x v="0"/>
    <s v="USD"/>
    <n v="1431709312"/>
    <n v="1429117312"/>
    <x v="0"/>
    <x v="41"/>
    <b v="0"/>
    <s v="food/food trucks"/>
    <n v="5.6937500000000002E-2"/>
    <x v="841"/>
    <x v="7"/>
    <x v="19"/>
    <x v="1152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x v="0"/>
    <x v="29"/>
    <b v="0"/>
    <s v="food/food trucks"/>
    <n v="6.2500000000000003E-3"/>
    <x v="73"/>
    <x v="7"/>
    <x v="19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x v="0"/>
    <x v="83"/>
    <b v="0"/>
    <s v="food/food trucks"/>
    <n v="6.5000000000000002E-2"/>
    <x v="149"/>
    <x v="7"/>
    <x v="19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x v="0"/>
    <x v="22"/>
    <b v="0"/>
    <s v="food/food trucks"/>
    <n v="7.5199999999999998E-3"/>
    <x v="842"/>
    <x v="7"/>
    <x v="19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x v="0"/>
    <x v="78"/>
    <b v="0"/>
    <s v="food/food trucks"/>
    <n v="0"/>
    <x v="121"/>
    <x v="7"/>
    <x v="19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x v="0"/>
    <x v="83"/>
    <b v="0"/>
    <s v="food/food trucks"/>
    <n v="1.5100000000000001E-2"/>
    <x v="690"/>
    <x v="7"/>
    <x v="19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x v="0"/>
    <x v="83"/>
    <b v="0"/>
    <s v="food/food trucks"/>
    <n v="4.6666666666666671E-3"/>
    <x v="123"/>
    <x v="7"/>
    <x v="19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x v="0"/>
    <x v="78"/>
    <b v="0"/>
    <s v="food/food trucks"/>
    <n v="0"/>
    <x v="121"/>
    <x v="7"/>
    <x v="19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x v="0"/>
    <x v="10"/>
    <b v="0"/>
    <s v="food/food trucks"/>
    <n v="3.85E-2"/>
    <x v="843"/>
    <x v="7"/>
    <x v="19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x v="0"/>
    <x v="78"/>
    <b v="0"/>
    <s v="food/food trucks"/>
    <n v="0"/>
    <x v="121"/>
    <x v="7"/>
    <x v="19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x v="0"/>
    <x v="84"/>
    <b v="0"/>
    <s v="food/food trucks"/>
    <n v="5.8333333333333338E-4"/>
    <x v="844"/>
    <x v="7"/>
    <x v="19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x v="0"/>
    <x v="78"/>
    <b v="0"/>
    <s v="food/food trucks"/>
    <n v="0"/>
    <x v="121"/>
    <x v="7"/>
    <x v="19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x v="0"/>
    <x v="78"/>
    <b v="0"/>
    <s v="food/food trucks"/>
    <n v="0"/>
    <x v="121"/>
    <x v="7"/>
    <x v="19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x v="0"/>
    <x v="20"/>
    <b v="0"/>
    <s v="food/food trucks"/>
    <n v="0.20705000000000001"/>
    <x v="845"/>
    <x v="7"/>
    <x v="19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x v="0"/>
    <x v="22"/>
    <b v="0"/>
    <s v="food/food trucks"/>
    <n v="0.19139999999999999"/>
    <x v="846"/>
    <x v="7"/>
    <x v="19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x v="0"/>
    <x v="38"/>
    <b v="0"/>
    <s v="food/food trucks"/>
    <n v="1.6316666666666667E-2"/>
    <x v="847"/>
    <x v="7"/>
    <x v="19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x v="0"/>
    <x v="83"/>
    <b v="0"/>
    <s v="food/food trucks"/>
    <n v="5.6666666666666664E-2"/>
    <x v="848"/>
    <x v="7"/>
    <x v="19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x v="0"/>
    <x v="83"/>
    <b v="0"/>
    <s v="food/food trucks"/>
    <n v="1.6999999999999999E-3"/>
    <x v="162"/>
    <x v="7"/>
    <x v="19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x v="0"/>
    <x v="84"/>
    <b v="0"/>
    <s v="food/food trucks"/>
    <n v="4.0000000000000001E-3"/>
    <x v="73"/>
    <x v="7"/>
    <x v="19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x v="0"/>
    <x v="29"/>
    <b v="0"/>
    <s v="food/food trucks"/>
    <n v="1E-3"/>
    <x v="384"/>
    <x v="7"/>
    <x v="19"/>
    <x v="1171"/>
    <x v="117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x v="0"/>
    <x v="78"/>
    <b v="0"/>
    <s v="food/food trucks"/>
    <n v="0"/>
    <x v="121"/>
    <x v="7"/>
    <x v="19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x v="0"/>
    <x v="29"/>
    <b v="0"/>
    <s v="food/food trucks"/>
    <n v="2.4000000000000001E-4"/>
    <x v="180"/>
    <x v="7"/>
    <x v="19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x v="0"/>
    <x v="10"/>
    <b v="0"/>
    <s v="food/food trucks"/>
    <n v="5.906666666666667E-2"/>
    <x v="849"/>
    <x v="7"/>
    <x v="19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x v="0"/>
    <x v="82"/>
    <b v="0"/>
    <s v="food/food trucks"/>
    <n v="2.9250000000000002E-2"/>
    <x v="178"/>
    <x v="7"/>
    <x v="19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x v="0"/>
    <x v="29"/>
    <b v="0"/>
    <s v="food/food trucks"/>
    <n v="5.7142857142857142E-5"/>
    <x v="119"/>
    <x v="7"/>
    <x v="19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x v="0"/>
    <x v="78"/>
    <b v="0"/>
    <s v="food/food trucks"/>
    <n v="0"/>
    <x v="121"/>
    <x v="7"/>
    <x v="19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x v="0"/>
    <x v="29"/>
    <b v="0"/>
    <s v="food/food trucks"/>
    <n v="6.666666666666667E-5"/>
    <x v="144"/>
    <x v="7"/>
    <x v="19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x v="0"/>
    <x v="81"/>
    <b v="0"/>
    <s v="food/food trucks"/>
    <n v="5.3333333333333337E-2"/>
    <x v="850"/>
    <x v="7"/>
    <x v="19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x v="0"/>
    <x v="268"/>
    <b v="0"/>
    <s v="food/food trucks"/>
    <n v="0.11749999999999999"/>
    <x v="851"/>
    <x v="7"/>
    <x v="19"/>
    <x v="1180"/>
    <x v="1180"/>
  </r>
  <r>
    <n v="1181"/>
    <s v="Gringo Loco Tacos Food Truck"/>
    <s v="Bringing the best tacos to the streets of Chicago!"/>
    <n v="50000"/>
    <n v="4"/>
    <x v="2"/>
    <x v="0"/>
    <s v="USD"/>
    <n v="1425197321"/>
    <n v="1422605321"/>
    <x v="0"/>
    <x v="83"/>
    <b v="0"/>
    <s v="food/food trucks"/>
    <n v="8.0000000000000007E-5"/>
    <x v="852"/>
    <x v="7"/>
    <x v="19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x v="0"/>
    <x v="80"/>
    <b v="0"/>
    <s v="food/food trucks"/>
    <n v="4.2000000000000003E-2"/>
    <x v="689"/>
    <x v="7"/>
    <x v="19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x v="0"/>
    <x v="83"/>
    <b v="0"/>
    <s v="food/food trucks"/>
    <n v="0.04"/>
    <x v="853"/>
    <x v="7"/>
    <x v="19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x v="0"/>
    <x v="269"/>
    <b v="1"/>
    <s v="photography/photobooks"/>
    <n v="1.0493636363636363"/>
    <x v="854"/>
    <x v="8"/>
    <x v="20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x v="0"/>
    <x v="112"/>
    <b v="1"/>
    <s v="photography/photobooks"/>
    <n v="1.0544"/>
    <x v="855"/>
    <x v="8"/>
    <x v="20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x v="0"/>
    <x v="252"/>
    <b v="1"/>
    <s v="photography/photobooks"/>
    <n v="1.0673333333333332"/>
    <x v="856"/>
    <x v="8"/>
    <x v="20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x v="0"/>
    <x v="16"/>
    <b v="1"/>
    <s v="photography/photobooks"/>
    <n v="1.0412571428571429"/>
    <x v="857"/>
    <x v="8"/>
    <x v="20"/>
    <x v="1187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x v="0"/>
    <x v="268"/>
    <b v="1"/>
    <s v="photography/photobooks"/>
    <n v="1.6054999999999999"/>
    <x v="858"/>
    <x v="8"/>
    <x v="20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x v="0"/>
    <x v="48"/>
    <b v="1"/>
    <s v="photography/photobooks"/>
    <n v="1.0777777777777777"/>
    <x v="859"/>
    <x v="8"/>
    <x v="20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x v="0"/>
    <x v="62"/>
    <b v="1"/>
    <s v="photography/photobooks"/>
    <n v="1.35"/>
    <x v="860"/>
    <x v="8"/>
    <x v="20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x v="0"/>
    <x v="51"/>
    <b v="1"/>
    <s v="photography/photobooks"/>
    <n v="1.0907407407407408"/>
    <x v="861"/>
    <x v="8"/>
    <x v="20"/>
    <x v="1191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x v="0"/>
    <x v="41"/>
    <b v="1"/>
    <s v="photography/photobooks"/>
    <n v="2.9"/>
    <x v="862"/>
    <x v="8"/>
    <x v="20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x v="0"/>
    <x v="270"/>
    <b v="1"/>
    <s v="photography/photobooks"/>
    <n v="1.0395714285714286"/>
    <x v="863"/>
    <x v="8"/>
    <x v="20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x v="0"/>
    <x v="271"/>
    <b v="1"/>
    <s v="photography/photobooks"/>
    <n v="3.2223999999999999"/>
    <x v="864"/>
    <x v="8"/>
    <x v="20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x v="0"/>
    <x v="203"/>
    <b v="1"/>
    <s v="photography/photobooks"/>
    <n v="1.35"/>
    <x v="865"/>
    <x v="8"/>
    <x v="20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x v="0"/>
    <x v="272"/>
    <b v="1"/>
    <s v="photography/photobooks"/>
    <n v="2.6991034482758622"/>
    <x v="866"/>
    <x v="8"/>
    <x v="20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x v="0"/>
    <x v="100"/>
    <b v="1"/>
    <s v="photography/photobooks"/>
    <n v="2.5329333333333333"/>
    <x v="867"/>
    <x v="8"/>
    <x v="20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x v="0"/>
    <x v="157"/>
    <b v="1"/>
    <s v="photography/photobooks"/>
    <n v="2.6059999999999999"/>
    <x v="868"/>
    <x v="8"/>
    <x v="20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x v="0"/>
    <x v="82"/>
    <b v="1"/>
    <s v="photography/photobooks"/>
    <n v="1.0131677953348381"/>
    <x v="869"/>
    <x v="8"/>
    <x v="20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x v="0"/>
    <x v="273"/>
    <b v="1"/>
    <s v="photography/photobooks"/>
    <n v="1.2560416666666667"/>
    <x v="870"/>
    <x v="8"/>
    <x v="20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x v="0"/>
    <x v="112"/>
    <b v="1"/>
    <s v="photography/photobooks"/>
    <n v="1.0243783333333334"/>
    <x v="871"/>
    <x v="8"/>
    <x v="20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x v="0"/>
    <x v="197"/>
    <b v="1"/>
    <s v="photography/photobooks"/>
    <n v="1.99244"/>
    <x v="872"/>
    <x v="8"/>
    <x v="20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x v="0"/>
    <x v="21"/>
    <b v="1"/>
    <s v="photography/photobooks"/>
    <n v="1.0245398773006136"/>
    <x v="873"/>
    <x v="8"/>
    <x v="20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x v="0"/>
    <x v="7"/>
    <b v="1"/>
    <s v="photography/photobooks"/>
    <n v="1.0294615384615384"/>
    <x v="874"/>
    <x v="8"/>
    <x v="20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x v="0"/>
    <x v="95"/>
    <b v="1"/>
    <s v="photography/photobooks"/>
    <n v="1.0086153846153847"/>
    <x v="875"/>
    <x v="8"/>
    <x v="20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x v="0"/>
    <x v="58"/>
    <b v="1"/>
    <s v="photography/photobooks"/>
    <n v="1.1499999999999999"/>
    <x v="876"/>
    <x v="8"/>
    <x v="20"/>
    <x v="1206"/>
    <x v="1206"/>
  </r>
  <r>
    <n v="1207"/>
    <s v="ITALIANA"/>
    <s v="A humanistic photo book about ancestral &amp; post-modern Italy."/>
    <n v="16700"/>
    <n v="17396"/>
    <x v="0"/>
    <x v="13"/>
    <s v="EUR"/>
    <n v="1459418400"/>
    <n v="1456827573"/>
    <x v="0"/>
    <x v="261"/>
    <b v="1"/>
    <s v="photography/photobooks"/>
    <n v="1.0416766467065868"/>
    <x v="877"/>
    <x v="8"/>
    <x v="20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x v="0"/>
    <x v="11"/>
    <b v="1"/>
    <s v="photography/photobooks"/>
    <n v="1.5529999999999999"/>
    <x v="878"/>
    <x v="8"/>
    <x v="20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x v="0"/>
    <x v="67"/>
    <b v="1"/>
    <s v="photography/photobooks"/>
    <n v="1.06"/>
    <x v="879"/>
    <x v="8"/>
    <x v="20"/>
    <x v="1209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x v="0"/>
    <x v="273"/>
    <b v="1"/>
    <s v="photography/photobooks"/>
    <n v="2.5431499999999998"/>
    <x v="880"/>
    <x v="8"/>
    <x v="20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x v="0"/>
    <x v="79"/>
    <b v="1"/>
    <s v="photography/photobooks"/>
    <n v="1.0109999999999999"/>
    <x v="881"/>
    <x v="8"/>
    <x v="20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x v="0"/>
    <x v="183"/>
    <b v="1"/>
    <s v="photography/photobooks"/>
    <n v="1.2904"/>
    <x v="882"/>
    <x v="8"/>
    <x v="20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x v="0"/>
    <x v="52"/>
    <b v="1"/>
    <s v="photography/photobooks"/>
    <n v="1.0223076923076924"/>
    <x v="883"/>
    <x v="8"/>
    <x v="20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x v="0"/>
    <x v="20"/>
    <b v="1"/>
    <s v="photography/photobooks"/>
    <n v="1.3180000000000001"/>
    <x v="884"/>
    <x v="8"/>
    <x v="20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x v="0"/>
    <x v="274"/>
    <b v="1"/>
    <s v="photography/photobooks"/>
    <n v="7.8608020000000005"/>
    <x v="885"/>
    <x v="8"/>
    <x v="20"/>
    <x v="1215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x v="0"/>
    <x v="147"/>
    <b v="1"/>
    <s v="photography/photobooks"/>
    <n v="1.4570000000000001"/>
    <x v="886"/>
    <x v="8"/>
    <x v="20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x v="0"/>
    <x v="275"/>
    <b v="1"/>
    <s v="photography/photobooks"/>
    <n v="1.026"/>
    <x v="887"/>
    <x v="8"/>
    <x v="20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x v="0"/>
    <x v="30"/>
    <b v="1"/>
    <s v="photography/photobooks"/>
    <n v="1.7227777777777777"/>
    <x v="888"/>
    <x v="8"/>
    <x v="20"/>
    <x v="1218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x v="0"/>
    <x v="35"/>
    <b v="1"/>
    <s v="photography/photobooks"/>
    <n v="1.5916819571865444"/>
    <x v="889"/>
    <x v="8"/>
    <x v="20"/>
    <x v="1219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x v="0"/>
    <x v="205"/>
    <b v="1"/>
    <s v="photography/photobooks"/>
    <n v="1.0376666666666667"/>
    <x v="890"/>
    <x v="8"/>
    <x v="20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x v="0"/>
    <x v="273"/>
    <b v="1"/>
    <s v="photography/photobooks"/>
    <n v="1.1140954545454547"/>
    <x v="891"/>
    <x v="8"/>
    <x v="20"/>
    <x v="1221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x v="0"/>
    <x v="276"/>
    <b v="1"/>
    <s v="photography/photobooks"/>
    <n v="2.80375"/>
    <x v="892"/>
    <x v="8"/>
    <x v="20"/>
    <x v="1222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x v="0"/>
    <x v="277"/>
    <b v="1"/>
    <s v="photography/photobooks"/>
    <n v="1.1210606060606061"/>
    <x v="893"/>
    <x v="8"/>
    <x v="20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x v="0"/>
    <x v="59"/>
    <b v="0"/>
    <s v="music/world music"/>
    <n v="7.0666666666666669E-2"/>
    <x v="894"/>
    <x v="4"/>
    <x v="21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x v="0"/>
    <x v="83"/>
    <b v="0"/>
    <s v="music/world music"/>
    <n v="4.3999999999999997E-2"/>
    <x v="895"/>
    <x v="4"/>
    <x v="21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x v="0"/>
    <x v="244"/>
    <b v="0"/>
    <s v="music/world music"/>
    <n v="3.8739999999999997E-2"/>
    <x v="896"/>
    <x v="4"/>
    <x v="21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x v="0"/>
    <x v="78"/>
    <b v="0"/>
    <s v="music/world music"/>
    <n v="0"/>
    <x v="121"/>
    <x v="4"/>
    <x v="21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x v="0"/>
    <x v="54"/>
    <b v="0"/>
    <s v="music/world music"/>
    <n v="0.29299999999999998"/>
    <x v="897"/>
    <x v="4"/>
    <x v="21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x v="0"/>
    <x v="29"/>
    <b v="0"/>
    <s v="music/world music"/>
    <n v="9.0909090909090905E-3"/>
    <x v="384"/>
    <x v="4"/>
    <x v="21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x v="0"/>
    <x v="78"/>
    <b v="0"/>
    <s v="music/world music"/>
    <n v="0"/>
    <x v="121"/>
    <x v="4"/>
    <x v="21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x v="0"/>
    <x v="78"/>
    <b v="0"/>
    <s v="music/world music"/>
    <n v="0"/>
    <x v="121"/>
    <x v="4"/>
    <x v="21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x v="0"/>
    <x v="29"/>
    <b v="0"/>
    <s v="music/world music"/>
    <n v="8.0000000000000002E-3"/>
    <x v="379"/>
    <x v="4"/>
    <x v="21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x v="0"/>
    <x v="79"/>
    <b v="0"/>
    <s v="music/world music"/>
    <n v="0.11600000000000001"/>
    <x v="862"/>
    <x v="4"/>
    <x v="21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x v="0"/>
    <x v="78"/>
    <b v="0"/>
    <s v="music/world music"/>
    <n v="0"/>
    <x v="121"/>
    <x v="4"/>
    <x v="21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x v="0"/>
    <x v="79"/>
    <b v="0"/>
    <s v="music/world music"/>
    <n v="2.787363950092912E-2"/>
    <x v="436"/>
    <x v="4"/>
    <x v="21"/>
    <x v="1235"/>
    <x v="12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x v="0"/>
    <x v="78"/>
    <b v="0"/>
    <s v="music/world music"/>
    <n v="0"/>
    <x v="121"/>
    <x v="4"/>
    <x v="21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x v="0"/>
    <x v="78"/>
    <b v="0"/>
    <s v="music/world music"/>
    <n v="0"/>
    <x v="121"/>
    <x v="4"/>
    <x v="21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x v="0"/>
    <x v="83"/>
    <b v="0"/>
    <s v="music/world music"/>
    <n v="0.17799999999999999"/>
    <x v="898"/>
    <x v="4"/>
    <x v="21"/>
    <x v="1238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x v="0"/>
    <x v="78"/>
    <b v="0"/>
    <s v="music/world music"/>
    <n v="0"/>
    <x v="121"/>
    <x v="4"/>
    <x v="21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x v="0"/>
    <x v="22"/>
    <b v="0"/>
    <s v="music/world music"/>
    <n v="3.0124999999999999E-2"/>
    <x v="899"/>
    <x v="4"/>
    <x v="21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x v="0"/>
    <x v="69"/>
    <b v="0"/>
    <s v="music/world music"/>
    <n v="0.50739999999999996"/>
    <x v="900"/>
    <x v="4"/>
    <x v="21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x v="0"/>
    <x v="29"/>
    <b v="0"/>
    <s v="music/world music"/>
    <n v="5.4884742041712408E-3"/>
    <x v="144"/>
    <x v="4"/>
    <x v="21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x v="0"/>
    <x v="44"/>
    <b v="0"/>
    <s v="music/world music"/>
    <n v="0.14091666666666666"/>
    <x v="901"/>
    <x v="4"/>
    <x v="21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x v="1"/>
    <x v="43"/>
    <b v="1"/>
    <s v="music/rock"/>
    <n v="1.038"/>
    <x v="902"/>
    <x v="4"/>
    <x v="11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x v="1"/>
    <x v="57"/>
    <b v="1"/>
    <s v="music/rock"/>
    <n v="1.2024999999999999"/>
    <x v="903"/>
    <x v="4"/>
    <x v="11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x v="1"/>
    <x v="162"/>
    <b v="1"/>
    <s v="music/rock"/>
    <n v="1.17"/>
    <x v="904"/>
    <x v="4"/>
    <x v="11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x v="1"/>
    <x v="133"/>
    <b v="1"/>
    <s v="music/rock"/>
    <n v="1.2214285714285715"/>
    <x v="905"/>
    <x v="4"/>
    <x v="11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x v="1"/>
    <x v="211"/>
    <b v="1"/>
    <s v="music/rock"/>
    <n v="1.5164"/>
    <x v="906"/>
    <x v="4"/>
    <x v="11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x v="1"/>
    <x v="75"/>
    <b v="1"/>
    <s v="music/rock"/>
    <n v="1.0444"/>
    <x v="907"/>
    <x v="4"/>
    <x v="11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x v="1"/>
    <x v="278"/>
    <b v="1"/>
    <s v="music/rock"/>
    <n v="2.0015333333333332"/>
    <x v="908"/>
    <x v="4"/>
    <x v="11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x v="1"/>
    <x v="142"/>
    <b v="1"/>
    <s v="music/rock"/>
    <n v="1.018"/>
    <x v="909"/>
    <x v="4"/>
    <x v="11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x v="1"/>
    <x v="261"/>
    <b v="1"/>
    <s v="music/rock"/>
    <n v="1.3765714285714286"/>
    <x v="910"/>
    <x v="4"/>
    <x v="11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x v="1"/>
    <x v="279"/>
    <b v="1"/>
    <s v="music/rock"/>
    <n v="3038.3319999999999"/>
    <x v="911"/>
    <x v="4"/>
    <x v="11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x v="1"/>
    <x v="261"/>
    <b v="1"/>
    <s v="music/rock"/>
    <n v="1.9885074626865671"/>
    <x v="912"/>
    <x v="4"/>
    <x v="11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x v="1"/>
    <x v="280"/>
    <b v="1"/>
    <s v="music/rock"/>
    <n v="2.0236666666666667"/>
    <x v="913"/>
    <x v="4"/>
    <x v="11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x v="1"/>
    <x v="281"/>
    <b v="1"/>
    <s v="music/rock"/>
    <n v="1.1796376666666666"/>
    <x v="914"/>
    <x v="4"/>
    <x v="11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x v="1"/>
    <x v="282"/>
    <b v="1"/>
    <s v="music/rock"/>
    <n v="2.9472727272727273"/>
    <x v="915"/>
    <x v="4"/>
    <x v="11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x v="1"/>
    <x v="283"/>
    <b v="1"/>
    <s v="music/rock"/>
    <n v="2.1314633333333335"/>
    <x v="916"/>
    <x v="4"/>
    <x v="11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x v="1"/>
    <x v="93"/>
    <b v="1"/>
    <s v="music/rock"/>
    <n v="1.0424"/>
    <x v="917"/>
    <x v="4"/>
    <x v="11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x v="1"/>
    <x v="142"/>
    <b v="1"/>
    <s v="music/rock"/>
    <n v="1.1366666666666667"/>
    <x v="918"/>
    <x v="4"/>
    <x v="11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x v="1"/>
    <x v="47"/>
    <b v="1"/>
    <s v="music/rock"/>
    <n v="1.0125"/>
    <x v="919"/>
    <x v="4"/>
    <x v="11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x v="1"/>
    <x v="217"/>
    <b v="1"/>
    <s v="music/rock"/>
    <n v="1.2541538461538462"/>
    <x v="920"/>
    <x v="4"/>
    <x v="11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x v="1"/>
    <x v="14"/>
    <b v="1"/>
    <s v="music/rock"/>
    <n v="1.19"/>
    <x v="921"/>
    <x v="4"/>
    <x v="11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x v="1"/>
    <x v="69"/>
    <b v="1"/>
    <s v="music/rock"/>
    <n v="1.6646153846153846"/>
    <x v="922"/>
    <x v="4"/>
    <x v="11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x v="1"/>
    <x v="36"/>
    <b v="1"/>
    <s v="music/rock"/>
    <n v="1.1914771428571429"/>
    <x v="923"/>
    <x v="4"/>
    <x v="11"/>
    <x v="1265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x v="1"/>
    <x v="133"/>
    <b v="1"/>
    <s v="music/rock"/>
    <n v="1.0047368421052632"/>
    <x v="924"/>
    <x v="4"/>
    <x v="11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x v="1"/>
    <x v="180"/>
    <b v="1"/>
    <s v="music/rock"/>
    <n v="1.018"/>
    <x v="925"/>
    <x v="4"/>
    <x v="11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x v="1"/>
    <x v="0"/>
    <b v="1"/>
    <s v="music/rock"/>
    <n v="1.1666666666666667"/>
    <x v="926"/>
    <x v="4"/>
    <x v="11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x v="1"/>
    <x v="190"/>
    <b v="1"/>
    <s v="music/rock"/>
    <n v="1.0864893617021276"/>
    <x v="927"/>
    <x v="4"/>
    <x v="11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x v="1"/>
    <x v="39"/>
    <b v="1"/>
    <s v="music/rock"/>
    <n v="1.1472"/>
    <x v="928"/>
    <x v="4"/>
    <x v="11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x v="1"/>
    <x v="162"/>
    <b v="1"/>
    <s v="music/rock"/>
    <n v="1.018"/>
    <x v="929"/>
    <x v="4"/>
    <x v="11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x v="1"/>
    <x v="33"/>
    <b v="1"/>
    <s v="music/rock"/>
    <n v="1.06"/>
    <x v="930"/>
    <x v="4"/>
    <x v="11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x v="1"/>
    <x v="241"/>
    <b v="1"/>
    <s v="music/rock"/>
    <n v="1.0349999999999999"/>
    <x v="474"/>
    <x v="4"/>
    <x v="11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x v="1"/>
    <x v="284"/>
    <b v="1"/>
    <s v="music/rock"/>
    <n v="1.5497535999999998"/>
    <x v="931"/>
    <x v="4"/>
    <x v="11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x v="1"/>
    <x v="285"/>
    <b v="1"/>
    <s v="music/rock"/>
    <n v="1.6214066666666667"/>
    <x v="932"/>
    <x v="4"/>
    <x v="11"/>
    <x v="1275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x v="1"/>
    <x v="32"/>
    <b v="1"/>
    <s v="music/rock"/>
    <n v="1.0442100000000001"/>
    <x v="933"/>
    <x v="4"/>
    <x v="11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x v="1"/>
    <x v="286"/>
    <b v="1"/>
    <s v="music/rock"/>
    <n v="1.0612433333333333"/>
    <x v="934"/>
    <x v="4"/>
    <x v="11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x v="1"/>
    <x v="245"/>
    <b v="1"/>
    <s v="music/rock"/>
    <n v="1.5493846153846154"/>
    <x v="935"/>
    <x v="4"/>
    <x v="11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x v="1"/>
    <x v="143"/>
    <b v="1"/>
    <s v="music/rock"/>
    <n v="1.1077157238734421"/>
    <x v="936"/>
    <x v="4"/>
    <x v="11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x v="1"/>
    <x v="208"/>
    <b v="1"/>
    <s v="music/rock"/>
    <n v="1.1091186666666666"/>
    <x v="937"/>
    <x v="4"/>
    <x v="11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x v="1"/>
    <x v="142"/>
    <b v="1"/>
    <s v="music/rock"/>
    <n v="1.1071428571428572"/>
    <x v="938"/>
    <x v="4"/>
    <x v="11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x v="1"/>
    <x v="220"/>
    <b v="1"/>
    <s v="music/rock"/>
    <n v="1.2361333333333333"/>
    <x v="939"/>
    <x v="4"/>
    <x v="11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x v="1"/>
    <x v="19"/>
    <b v="1"/>
    <s v="music/rock"/>
    <n v="2.1105"/>
    <x v="940"/>
    <x v="4"/>
    <x v="11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x v="0"/>
    <x v="162"/>
    <b v="1"/>
    <s v="theater/plays"/>
    <n v="1.01"/>
    <x v="941"/>
    <x v="1"/>
    <x v="6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x v="0"/>
    <x v="287"/>
    <b v="1"/>
    <s v="theater/plays"/>
    <n v="1.0165"/>
    <x v="942"/>
    <x v="1"/>
    <x v="6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x v="0"/>
    <x v="9"/>
    <b v="1"/>
    <s v="theater/plays"/>
    <n v="1.0833333333333333"/>
    <x v="943"/>
    <x v="1"/>
    <x v="6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x v="0"/>
    <x v="20"/>
    <b v="1"/>
    <s v="theater/plays"/>
    <n v="2.42"/>
    <x v="944"/>
    <x v="1"/>
    <x v="6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x v="0"/>
    <x v="42"/>
    <b v="1"/>
    <s v="theater/plays"/>
    <n v="1.0044999999999999"/>
    <x v="945"/>
    <x v="1"/>
    <x v="6"/>
    <x v="1288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x v="0"/>
    <x v="47"/>
    <b v="1"/>
    <s v="theater/plays"/>
    <n v="1.2506666666666666"/>
    <x v="946"/>
    <x v="1"/>
    <x v="6"/>
    <x v="1289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x v="0"/>
    <x v="48"/>
    <b v="1"/>
    <s v="theater/plays"/>
    <n v="1.0857142857142856"/>
    <x v="947"/>
    <x v="1"/>
    <x v="6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x v="0"/>
    <x v="288"/>
    <b v="1"/>
    <s v="theater/plays"/>
    <n v="1.4570000000000001"/>
    <x v="948"/>
    <x v="1"/>
    <x v="6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x v="0"/>
    <x v="47"/>
    <b v="1"/>
    <s v="theater/plays"/>
    <n v="1.1000000000000001"/>
    <x v="949"/>
    <x v="1"/>
    <x v="6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x v="0"/>
    <x v="148"/>
    <b v="1"/>
    <s v="theater/plays"/>
    <n v="1.0223333333333333"/>
    <x v="950"/>
    <x v="1"/>
    <x v="6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x v="0"/>
    <x v="19"/>
    <b v="1"/>
    <s v="theater/plays"/>
    <n v="1.22"/>
    <x v="951"/>
    <x v="1"/>
    <x v="6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x v="0"/>
    <x v="31"/>
    <b v="1"/>
    <s v="theater/plays"/>
    <n v="1.0196000000000001"/>
    <x v="952"/>
    <x v="1"/>
    <x v="6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x v="0"/>
    <x v="23"/>
    <b v="1"/>
    <s v="theater/plays"/>
    <n v="1.411764705882353"/>
    <x v="953"/>
    <x v="1"/>
    <x v="6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x v="0"/>
    <x v="146"/>
    <b v="1"/>
    <s v="theater/plays"/>
    <n v="1.0952500000000001"/>
    <x v="954"/>
    <x v="1"/>
    <x v="6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x v="0"/>
    <x v="51"/>
    <b v="1"/>
    <s v="theater/plays"/>
    <n v="1.0465"/>
    <x v="955"/>
    <x v="1"/>
    <x v="6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x v="0"/>
    <x v="58"/>
    <b v="1"/>
    <s v="theater/plays"/>
    <n v="1.24"/>
    <x v="956"/>
    <x v="1"/>
    <x v="6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x v="0"/>
    <x v="54"/>
    <b v="1"/>
    <s v="theater/plays"/>
    <n v="1.35"/>
    <x v="957"/>
    <x v="1"/>
    <x v="6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x v="0"/>
    <x v="60"/>
    <b v="1"/>
    <s v="theater/plays"/>
    <n v="1.0275000000000001"/>
    <x v="958"/>
    <x v="1"/>
    <x v="6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x v="0"/>
    <x v="133"/>
    <b v="1"/>
    <s v="theater/plays"/>
    <n v="1"/>
    <x v="73"/>
    <x v="1"/>
    <x v="6"/>
    <x v="1302"/>
    <x v="1302"/>
  </r>
  <r>
    <n v="1303"/>
    <s v="Forward Arena Theatre Company: Summer Season"/>
    <s v="Groundbreaking queer theatre."/>
    <n v="3500"/>
    <n v="4559.13"/>
    <x v="0"/>
    <x v="1"/>
    <s v="GBP"/>
    <n v="1469962800"/>
    <n v="1468578920"/>
    <x v="0"/>
    <x v="52"/>
    <b v="1"/>
    <s v="theater/plays"/>
    <n v="1.3026085714285716"/>
    <x v="959"/>
    <x v="1"/>
    <x v="6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x v="0"/>
    <x v="201"/>
    <b v="0"/>
    <s v="technology/wearables"/>
    <n v="0.39627499999999999"/>
    <x v="960"/>
    <x v="2"/>
    <x v="8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x v="0"/>
    <x v="48"/>
    <b v="0"/>
    <s v="technology/wearables"/>
    <n v="0.25976666666666665"/>
    <x v="961"/>
    <x v="2"/>
    <x v="8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x v="0"/>
    <x v="289"/>
    <b v="0"/>
    <s v="technology/wearables"/>
    <n v="0.65246363636363636"/>
    <x v="962"/>
    <x v="2"/>
    <x v="8"/>
    <x v="1306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x v="0"/>
    <x v="43"/>
    <b v="0"/>
    <s v="technology/wearables"/>
    <n v="0.11514000000000001"/>
    <x v="963"/>
    <x v="2"/>
    <x v="8"/>
    <x v="1307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x v="0"/>
    <x v="44"/>
    <b v="0"/>
    <s v="technology/wearables"/>
    <n v="0.11360000000000001"/>
    <x v="964"/>
    <x v="2"/>
    <x v="8"/>
    <x v="1308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x v="0"/>
    <x v="2"/>
    <b v="0"/>
    <s v="technology/wearables"/>
    <n v="1.1199130434782609"/>
    <x v="965"/>
    <x v="2"/>
    <x v="8"/>
    <x v="1309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x v="0"/>
    <x v="54"/>
    <b v="0"/>
    <s v="technology/wearables"/>
    <n v="0.155"/>
    <x v="966"/>
    <x v="2"/>
    <x v="8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x v="0"/>
    <x v="61"/>
    <b v="0"/>
    <s v="technology/wearables"/>
    <n v="0.32028000000000001"/>
    <x v="967"/>
    <x v="2"/>
    <x v="8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x v="0"/>
    <x v="29"/>
    <b v="0"/>
    <s v="technology/wearables"/>
    <n v="6.0869565217391303E-3"/>
    <x v="138"/>
    <x v="2"/>
    <x v="8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x v="0"/>
    <x v="259"/>
    <b v="0"/>
    <s v="technology/wearables"/>
    <n v="0.31114999999999998"/>
    <x v="968"/>
    <x v="2"/>
    <x v="8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x v="0"/>
    <x v="202"/>
    <b v="0"/>
    <s v="technology/wearables"/>
    <n v="1.1266666666666666E-2"/>
    <x v="969"/>
    <x v="2"/>
    <x v="8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x v="0"/>
    <x v="290"/>
    <b v="0"/>
    <s v="technology/wearables"/>
    <n v="0.40404000000000001"/>
    <x v="970"/>
    <x v="2"/>
    <x v="8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x v="0"/>
    <x v="29"/>
    <b v="0"/>
    <s v="technology/wearables"/>
    <n v="1.3333333333333333E-5"/>
    <x v="120"/>
    <x v="2"/>
    <x v="8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x v="0"/>
    <x v="10"/>
    <b v="0"/>
    <s v="technology/wearables"/>
    <n v="5.7334999999999997E-2"/>
    <x v="971"/>
    <x v="2"/>
    <x v="8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x v="0"/>
    <x v="125"/>
    <b v="0"/>
    <s v="technology/wearables"/>
    <n v="0.15325"/>
    <x v="972"/>
    <x v="2"/>
    <x v="8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x v="0"/>
    <x v="82"/>
    <b v="0"/>
    <s v="technology/wearables"/>
    <n v="0.15103448275862069"/>
    <x v="973"/>
    <x v="2"/>
    <x v="8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x v="0"/>
    <x v="83"/>
    <b v="0"/>
    <s v="technology/wearables"/>
    <n v="5.0299999999999997E-3"/>
    <x v="974"/>
    <x v="2"/>
    <x v="8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x v="0"/>
    <x v="63"/>
    <b v="0"/>
    <s v="technology/wearables"/>
    <n v="1.3028138528138528E-2"/>
    <x v="975"/>
    <x v="2"/>
    <x v="8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x v="0"/>
    <x v="80"/>
    <b v="0"/>
    <s v="technology/wearables"/>
    <n v="3.0285714285714286E-3"/>
    <x v="730"/>
    <x v="2"/>
    <x v="8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x v="0"/>
    <x v="34"/>
    <b v="0"/>
    <s v="technology/wearables"/>
    <n v="8.8800000000000004E-2"/>
    <x v="976"/>
    <x v="2"/>
    <x v="8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x v="0"/>
    <x v="240"/>
    <b v="0"/>
    <s v="technology/wearables"/>
    <n v="9.8400000000000001E-2"/>
    <x v="977"/>
    <x v="2"/>
    <x v="8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x v="0"/>
    <x v="22"/>
    <b v="0"/>
    <s v="technology/wearables"/>
    <n v="2.4299999999999999E-2"/>
    <x v="978"/>
    <x v="2"/>
    <x v="8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x v="0"/>
    <x v="202"/>
    <b v="0"/>
    <s v="technology/wearables"/>
    <n v="1.1299999999999999E-2"/>
    <x v="979"/>
    <x v="2"/>
    <x v="8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x v="0"/>
    <x v="14"/>
    <b v="0"/>
    <s v="technology/wearables"/>
    <n v="3.5520833333333335E-2"/>
    <x v="980"/>
    <x v="2"/>
    <x v="8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x v="0"/>
    <x v="41"/>
    <b v="0"/>
    <s v="technology/wearables"/>
    <n v="2.3306666666666667E-2"/>
    <x v="981"/>
    <x v="2"/>
    <x v="8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x v="0"/>
    <x v="82"/>
    <b v="0"/>
    <s v="technology/wearables"/>
    <n v="8.1600000000000006E-3"/>
    <x v="982"/>
    <x v="2"/>
    <x v="8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x v="0"/>
    <x v="133"/>
    <b v="0"/>
    <s v="technology/wearables"/>
    <n v="0.22494285714285714"/>
    <x v="983"/>
    <x v="2"/>
    <x v="8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x v="0"/>
    <x v="69"/>
    <b v="0"/>
    <s v="technology/wearables"/>
    <n v="1.3668E-2"/>
    <x v="984"/>
    <x v="2"/>
    <x v="8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x v="0"/>
    <x v="78"/>
    <b v="0"/>
    <s v="technology/wearables"/>
    <n v="0"/>
    <x v="121"/>
    <x v="2"/>
    <x v="8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x v="0"/>
    <x v="78"/>
    <b v="0"/>
    <s v="technology/wearables"/>
    <n v="0"/>
    <x v="121"/>
    <x v="2"/>
    <x v="8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x v="0"/>
    <x v="222"/>
    <b v="0"/>
    <s v="technology/wearables"/>
    <n v="0.10754135338345865"/>
    <x v="985"/>
    <x v="2"/>
    <x v="8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x v="0"/>
    <x v="38"/>
    <b v="0"/>
    <s v="technology/wearables"/>
    <n v="0.1976"/>
    <x v="986"/>
    <x v="2"/>
    <x v="8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x v="0"/>
    <x v="291"/>
    <b v="0"/>
    <s v="technology/wearables"/>
    <n v="0.84946999999999995"/>
    <x v="987"/>
    <x v="2"/>
    <x v="8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x v="0"/>
    <x v="205"/>
    <b v="0"/>
    <s v="technology/wearables"/>
    <n v="0.49381999999999998"/>
    <x v="988"/>
    <x v="2"/>
    <x v="8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x v="0"/>
    <x v="41"/>
    <b v="0"/>
    <s v="technology/wearables"/>
    <n v="3.3033333333333331E-2"/>
    <x v="989"/>
    <x v="2"/>
    <x v="8"/>
    <x v="1338"/>
    <x v="133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x v="0"/>
    <x v="77"/>
    <b v="0"/>
    <s v="technology/wearables"/>
    <n v="6.6339999999999996E-2"/>
    <x v="990"/>
    <x v="2"/>
    <x v="8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x v="0"/>
    <x v="78"/>
    <b v="0"/>
    <s v="technology/wearables"/>
    <n v="0"/>
    <x v="121"/>
    <x v="2"/>
    <x v="8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x v="0"/>
    <x v="67"/>
    <b v="0"/>
    <s v="technology/wearables"/>
    <n v="0.7036"/>
    <x v="991"/>
    <x v="2"/>
    <x v="8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x v="0"/>
    <x v="29"/>
    <b v="0"/>
    <s v="technology/wearables"/>
    <n v="2E-3"/>
    <x v="101"/>
    <x v="2"/>
    <x v="8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x v="0"/>
    <x v="292"/>
    <b v="0"/>
    <s v="technology/wearables"/>
    <n v="1.02298"/>
    <x v="992"/>
    <x v="2"/>
    <x v="8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x v="0"/>
    <x v="237"/>
    <b v="1"/>
    <s v="publishing/nonfiction"/>
    <n v="3.7773333333333334"/>
    <x v="993"/>
    <x v="3"/>
    <x v="9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x v="0"/>
    <x v="63"/>
    <b v="1"/>
    <s v="publishing/nonfiction"/>
    <n v="1.25"/>
    <x v="994"/>
    <x v="3"/>
    <x v="9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x v="0"/>
    <x v="184"/>
    <b v="1"/>
    <s v="publishing/nonfiction"/>
    <n v="1.473265306122449"/>
    <x v="995"/>
    <x v="3"/>
    <x v="9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x v="0"/>
    <x v="162"/>
    <b v="1"/>
    <s v="publishing/nonfiction"/>
    <n v="1.022"/>
    <x v="996"/>
    <x v="3"/>
    <x v="9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x v="0"/>
    <x v="55"/>
    <b v="1"/>
    <s v="publishing/nonfiction"/>
    <n v="1.018723404255319"/>
    <x v="997"/>
    <x v="3"/>
    <x v="9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x v="0"/>
    <x v="293"/>
    <b v="1"/>
    <s v="publishing/nonfiction"/>
    <n v="2.0419999999999998"/>
    <x v="998"/>
    <x v="3"/>
    <x v="9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x v="0"/>
    <x v="76"/>
    <b v="1"/>
    <s v="publishing/nonfiction"/>
    <n v="1.0405"/>
    <x v="999"/>
    <x v="3"/>
    <x v="9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x v="0"/>
    <x v="148"/>
    <b v="1"/>
    <s v="publishing/nonfiction"/>
    <n v="1.0126500000000001"/>
    <x v="1000"/>
    <x v="3"/>
    <x v="9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x v="0"/>
    <x v="294"/>
    <b v="1"/>
    <s v="publishing/nonfiction"/>
    <n v="1.3613999999999999"/>
    <x v="1001"/>
    <x v="3"/>
    <x v="9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x v="0"/>
    <x v="288"/>
    <b v="1"/>
    <s v="publishing/nonfiction"/>
    <n v="1.3360000000000001"/>
    <x v="1002"/>
    <x v="3"/>
    <x v="9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x v="0"/>
    <x v="31"/>
    <b v="1"/>
    <s v="publishing/nonfiction"/>
    <n v="1.3025"/>
    <x v="1003"/>
    <x v="3"/>
    <x v="9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x v="0"/>
    <x v="212"/>
    <b v="1"/>
    <s v="publishing/nonfiction"/>
    <n v="1.2267999999999999"/>
    <x v="1004"/>
    <x v="3"/>
    <x v="9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x v="0"/>
    <x v="45"/>
    <b v="1"/>
    <s v="publishing/nonfiction"/>
    <n v="1.8281058823529412"/>
    <x v="1005"/>
    <x v="3"/>
    <x v="9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x v="0"/>
    <x v="71"/>
    <b v="1"/>
    <s v="publishing/nonfiction"/>
    <n v="1.2529999999999999"/>
    <x v="1006"/>
    <x v="3"/>
    <x v="9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x v="0"/>
    <x v="72"/>
    <b v="1"/>
    <s v="publishing/nonfiction"/>
    <n v="1.1166666666666667"/>
    <x v="1007"/>
    <x v="3"/>
    <x v="9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x v="0"/>
    <x v="10"/>
    <b v="1"/>
    <s v="publishing/nonfiction"/>
    <n v="1.1575757575757575"/>
    <x v="1008"/>
    <x v="3"/>
    <x v="9"/>
    <x v="1359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x v="0"/>
    <x v="75"/>
    <b v="1"/>
    <s v="publishing/nonfiction"/>
    <n v="1.732"/>
    <x v="1009"/>
    <x v="3"/>
    <x v="9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x v="0"/>
    <x v="295"/>
    <b v="1"/>
    <s v="publishing/nonfiction"/>
    <n v="1.2598333333333334"/>
    <x v="1010"/>
    <x v="3"/>
    <x v="9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x v="0"/>
    <x v="20"/>
    <b v="1"/>
    <s v="publishing/nonfiction"/>
    <n v="1.091"/>
    <x v="1011"/>
    <x v="3"/>
    <x v="9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x v="0"/>
    <x v="81"/>
    <b v="1"/>
    <s v="publishing/nonfiction"/>
    <n v="1"/>
    <x v="379"/>
    <x v="3"/>
    <x v="9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x v="0"/>
    <x v="296"/>
    <b v="1"/>
    <s v="music/rock"/>
    <n v="1.1864285714285714"/>
    <x v="1012"/>
    <x v="4"/>
    <x v="11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x v="0"/>
    <x v="297"/>
    <b v="1"/>
    <s v="music/rock"/>
    <n v="1.0026666666666666"/>
    <x v="1013"/>
    <x v="4"/>
    <x v="11"/>
    <x v="1365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x v="0"/>
    <x v="206"/>
    <b v="1"/>
    <s v="music/rock"/>
    <n v="1.2648920000000001"/>
    <x v="1014"/>
    <x v="4"/>
    <x v="11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x v="0"/>
    <x v="240"/>
    <b v="1"/>
    <s v="music/rock"/>
    <n v="1.1426000000000001"/>
    <x v="1015"/>
    <x v="4"/>
    <x v="11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x v="0"/>
    <x v="45"/>
    <b v="1"/>
    <s v="music/rock"/>
    <n v="1.107"/>
    <x v="1016"/>
    <x v="4"/>
    <x v="11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x v="0"/>
    <x v="298"/>
    <b v="1"/>
    <s v="music/rock"/>
    <n v="1.0534805315203954"/>
    <x v="1017"/>
    <x v="4"/>
    <x v="11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x v="0"/>
    <x v="9"/>
    <b v="1"/>
    <s v="music/rock"/>
    <n v="1.0366666666666666"/>
    <x v="1018"/>
    <x v="4"/>
    <x v="11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x v="0"/>
    <x v="16"/>
    <b v="1"/>
    <s v="music/rock"/>
    <n v="1.0708672667523933"/>
    <x v="1019"/>
    <x v="4"/>
    <x v="11"/>
    <x v="1371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x v="0"/>
    <x v="38"/>
    <b v="1"/>
    <s v="music/rock"/>
    <n v="1.24"/>
    <x v="1020"/>
    <x v="4"/>
    <x v="11"/>
    <x v="1372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x v="0"/>
    <x v="47"/>
    <b v="1"/>
    <s v="music/rock"/>
    <n v="1.0501"/>
    <x v="1021"/>
    <x v="4"/>
    <x v="11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x v="0"/>
    <x v="36"/>
    <b v="1"/>
    <s v="music/rock"/>
    <n v="1.8946666666666667"/>
    <x v="1022"/>
    <x v="4"/>
    <x v="11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x v="0"/>
    <x v="280"/>
    <b v="1"/>
    <s v="music/rock"/>
    <n v="1.7132499999999999"/>
    <x v="1023"/>
    <x v="4"/>
    <x v="11"/>
    <x v="1375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x v="0"/>
    <x v="129"/>
    <b v="1"/>
    <s v="music/rock"/>
    <n v="2.5248648648648651"/>
    <x v="1024"/>
    <x v="4"/>
    <x v="11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x v="0"/>
    <x v="162"/>
    <b v="1"/>
    <s v="music/rock"/>
    <n v="1.1615384615384616"/>
    <x v="1025"/>
    <x v="4"/>
    <x v="11"/>
    <x v="1377"/>
    <x v="1377"/>
  </r>
  <r>
    <n v="1378"/>
    <s v="SIX BY SEVEN"/>
    <s v="A psychedelic post rock masterpiece!"/>
    <n v="2000"/>
    <n v="4067"/>
    <x v="0"/>
    <x v="1"/>
    <s v="GBP"/>
    <n v="1470075210"/>
    <n v="1468779210"/>
    <x v="0"/>
    <x v="182"/>
    <b v="1"/>
    <s v="music/rock"/>
    <n v="2.0335000000000001"/>
    <x v="1026"/>
    <x v="4"/>
    <x v="11"/>
    <x v="1378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x v="0"/>
    <x v="299"/>
    <b v="1"/>
    <s v="music/rock"/>
    <n v="1.1160000000000001"/>
    <x v="1027"/>
    <x v="4"/>
    <x v="11"/>
    <x v="1379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x v="0"/>
    <x v="81"/>
    <b v="1"/>
    <s v="music/rock"/>
    <n v="4.24"/>
    <x v="1028"/>
    <x v="4"/>
    <x v="11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x v="0"/>
    <x v="196"/>
    <b v="1"/>
    <s v="music/rock"/>
    <n v="1.071"/>
    <x v="1029"/>
    <x v="4"/>
    <x v="11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x v="0"/>
    <x v="265"/>
    <b v="1"/>
    <s v="music/rock"/>
    <n v="1.043625"/>
    <x v="1030"/>
    <x v="4"/>
    <x v="11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x v="0"/>
    <x v="251"/>
    <b v="1"/>
    <s v="music/rock"/>
    <n v="2.124090909090909"/>
    <x v="1031"/>
    <x v="4"/>
    <x v="11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x v="0"/>
    <x v="287"/>
    <b v="1"/>
    <s v="music/rock"/>
    <n v="1.2408571428571429"/>
    <x v="1032"/>
    <x v="4"/>
    <x v="11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x v="0"/>
    <x v="179"/>
    <b v="1"/>
    <s v="music/rock"/>
    <n v="1.10406125"/>
    <x v="1033"/>
    <x v="4"/>
    <x v="11"/>
    <x v="1385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x v="0"/>
    <x v="25"/>
    <b v="1"/>
    <s v="music/rock"/>
    <n v="2.1875"/>
    <x v="372"/>
    <x v="4"/>
    <x v="11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x v="0"/>
    <x v="76"/>
    <b v="1"/>
    <s v="music/rock"/>
    <n v="1.36625"/>
    <x v="1034"/>
    <x v="4"/>
    <x v="11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x v="0"/>
    <x v="300"/>
    <b v="1"/>
    <s v="music/rock"/>
    <n v="1.348074"/>
    <x v="1035"/>
    <x v="4"/>
    <x v="11"/>
    <x v="1388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x v="0"/>
    <x v="69"/>
    <b v="1"/>
    <s v="music/rock"/>
    <n v="1.454"/>
    <x v="1036"/>
    <x v="4"/>
    <x v="11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x v="0"/>
    <x v="10"/>
    <b v="1"/>
    <s v="music/rock"/>
    <n v="1.0910714285714285"/>
    <x v="1037"/>
    <x v="4"/>
    <x v="11"/>
    <x v="1390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x v="0"/>
    <x v="62"/>
    <b v="1"/>
    <s v="music/rock"/>
    <n v="1.1020000000000001"/>
    <x v="1038"/>
    <x v="4"/>
    <x v="11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x v="0"/>
    <x v="201"/>
    <b v="1"/>
    <s v="music/rock"/>
    <n v="1.1364000000000001"/>
    <x v="1039"/>
    <x v="4"/>
    <x v="11"/>
    <x v="1392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x v="0"/>
    <x v="47"/>
    <b v="1"/>
    <s v="music/rock"/>
    <n v="1.0235000000000001"/>
    <x v="1040"/>
    <x v="4"/>
    <x v="11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x v="0"/>
    <x v="57"/>
    <b v="1"/>
    <s v="music/rock"/>
    <n v="1.2213333333333334"/>
    <x v="1041"/>
    <x v="4"/>
    <x v="11"/>
    <x v="1394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x v="0"/>
    <x v="141"/>
    <b v="1"/>
    <s v="music/rock"/>
    <n v="1.1188571428571428"/>
    <x v="1042"/>
    <x v="4"/>
    <x v="11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x v="0"/>
    <x v="196"/>
    <b v="1"/>
    <s v="music/rock"/>
    <n v="1.073"/>
    <x v="1043"/>
    <x v="4"/>
    <x v="11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x v="0"/>
    <x v="150"/>
    <b v="1"/>
    <s v="music/rock"/>
    <n v="1.1385000000000001"/>
    <x v="1044"/>
    <x v="4"/>
    <x v="11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x v="0"/>
    <x v="71"/>
    <b v="1"/>
    <s v="music/rock"/>
    <n v="1.0968181818181819"/>
    <x v="1045"/>
    <x v="4"/>
    <x v="11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x v="0"/>
    <x v="192"/>
    <b v="1"/>
    <s v="music/rock"/>
    <n v="1.2614444444444444"/>
    <x v="1046"/>
    <x v="4"/>
    <x v="11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x v="0"/>
    <x v="69"/>
    <b v="1"/>
    <s v="music/rock"/>
    <n v="1.6742857142857144"/>
    <x v="1047"/>
    <x v="4"/>
    <x v="11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x v="0"/>
    <x v="301"/>
    <b v="1"/>
    <s v="music/rock"/>
    <n v="4.9652000000000003"/>
    <x v="1048"/>
    <x v="4"/>
    <x v="11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x v="0"/>
    <x v="116"/>
    <b v="1"/>
    <s v="music/rock"/>
    <n v="1.0915999999999999"/>
    <x v="1049"/>
    <x v="4"/>
    <x v="11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x v="0"/>
    <x v="36"/>
    <b v="1"/>
    <s v="music/rock"/>
    <n v="1.0257499999999999"/>
    <x v="1050"/>
    <x v="4"/>
    <x v="11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x v="1"/>
    <x v="81"/>
    <b v="0"/>
    <s v="publishing/translations"/>
    <n v="1.6620689655172414E-2"/>
    <x v="1051"/>
    <x v="3"/>
    <x v="22"/>
    <x v="1404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x v="1"/>
    <x v="57"/>
    <b v="0"/>
    <s v="publishing/translations"/>
    <n v="4.1999999999999997E-3"/>
    <x v="1052"/>
    <x v="3"/>
    <x v="22"/>
    <x v="1405"/>
    <x v="1405"/>
  </r>
  <r>
    <n v="1406"/>
    <s v="Man Down! Translation project"/>
    <s v="The White coat and the battle dress uniform"/>
    <n v="12000"/>
    <n v="15"/>
    <x v="2"/>
    <x v="13"/>
    <s v="EUR"/>
    <n v="1449914400"/>
    <n v="1445336607"/>
    <x v="0"/>
    <x v="83"/>
    <b v="0"/>
    <s v="publishing/translations"/>
    <n v="1.25E-3"/>
    <x v="144"/>
    <x v="3"/>
    <x v="22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x v="0"/>
    <x v="84"/>
    <b v="0"/>
    <s v="publishing/translations"/>
    <n v="5.0000000000000001E-3"/>
    <x v="507"/>
    <x v="3"/>
    <x v="22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x v="0"/>
    <x v="79"/>
    <b v="0"/>
    <s v="publishing/translations"/>
    <n v="7.1999999999999995E-2"/>
    <x v="1053"/>
    <x v="3"/>
    <x v="22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x v="0"/>
    <x v="78"/>
    <b v="0"/>
    <s v="publishing/translations"/>
    <n v="0"/>
    <x v="121"/>
    <x v="3"/>
    <x v="22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x v="0"/>
    <x v="29"/>
    <b v="0"/>
    <s v="publishing/translations"/>
    <n v="1.6666666666666666E-4"/>
    <x v="120"/>
    <x v="3"/>
    <x v="22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x v="0"/>
    <x v="83"/>
    <b v="0"/>
    <s v="publishing/translations"/>
    <n v="2.3333333333333335E-3"/>
    <x v="1054"/>
    <x v="3"/>
    <x v="22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x v="0"/>
    <x v="62"/>
    <b v="0"/>
    <s v="publishing/translations"/>
    <n v="4.5714285714285714E-2"/>
    <x v="1055"/>
    <x v="3"/>
    <x v="22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x v="0"/>
    <x v="29"/>
    <b v="0"/>
    <s v="publishing/translations"/>
    <n v="0.05"/>
    <x v="101"/>
    <x v="3"/>
    <x v="22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x v="0"/>
    <x v="29"/>
    <b v="0"/>
    <s v="publishing/translations"/>
    <n v="2E-3"/>
    <x v="120"/>
    <x v="3"/>
    <x v="22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x v="0"/>
    <x v="82"/>
    <b v="0"/>
    <s v="publishing/translations"/>
    <n v="0.18181818181818182"/>
    <x v="1056"/>
    <x v="3"/>
    <x v="22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x v="0"/>
    <x v="78"/>
    <b v="0"/>
    <s v="publishing/translations"/>
    <n v="0"/>
    <x v="121"/>
    <x v="3"/>
    <x v="22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x v="0"/>
    <x v="84"/>
    <b v="0"/>
    <s v="publishing/translations"/>
    <n v="1.2222222222222223E-2"/>
    <x v="446"/>
    <x v="3"/>
    <x v="22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x v="0"/>
    <x v="29"/>
    <b v="0"/>
    <s v="publishing/translations"/>
    <n v="2E-3"/>
    <x v="1057"/>
    <x v="3"/>
    <x v="22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x v="0"/>
    <x v="73"/>
    <b v="0"/>
    <s v="publishing/translations"/>
    <n v="7.0634920634920634E-2"/>
    <x v="901"/>
    <x v="3"/>
    <x v="22"/>
    <x v="1419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x v="0"/>
    <x v="83"/>
    <b v="0"/>
    <s v="publishing/translations"/>
    <n v="2.7272727272727271E-2"/>
    <x v="120"/>
    <x v="3"/>
    <x v="22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x v="0"/>
    <x v="84"/>
    <b v="0"/>
    <s v="publishing/translations"/>
    <n v="1E-3"/>
    <x v="101"/>
    <x v="3"/>
    <x v="22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x v="0"/>
    <x v="84"/>
    <b v="0"/>
    <s v="publishing/translations"/>
    <n v="1.0399999999999999E-3"/>
    <x v="31"/>
    <x v="3"/>
    <x v="22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x v="0"/>
    <x v="29"/>
    <b v="0"/>
    <s v="publishing/translations"/>
    <n v="3.3333333333333335E-3"/>
    <x v="101"/>
    <x v="3"/>
    <x v="22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x v="0"/>
    <x v="25"/>
    <b v="0"/>
    <s v="publishing/translations"/>
    <n v="0.2036"/>
    <x v="1058"/>
    <x v="3"/>
    <x v="22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x v="0"/>
    <x v="78"/>
    <b v="0"/>
    <s v="publishing/translations"/>
    <n v="0"/>
    <x v="121"/>
    <x v="3"/>
    <x v="22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x v="0"/>
    <x v="78"/>
    <b v="0"/>
    <s v="publishing/translations"/>
    <n v="0"/>
    <x v="121"/>
    <x v="3"/>
    <x v="22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x v="0"/>
    <x v="80"/>
    <b v="0"/>
    <s v="publishing/translations"/>
    <n v="8.3799999999999999E-2"/>
    <x v="1059"/>
    <x v="3"/>
    <x v="22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x v="0"/>
    <x v="83"/>
    <b v="0"/>
    <s v="publishing/translations"/>
    <n v="4.4999999999999998E-2"/>
    <x v="2"/>
    <x v="3"/>
    <x v="22"/>
    <x v="1428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x v="0"/>
    <x v="78"/>
    <b v="0"/>
    <s v="publishing/translations"/>
    <n v="0"/>
    <x v="121"/>
    <x v="3"/>
    <x v="22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x v="0"/>
    <x v="81"/>
    <b v="0"/>
    <s v="publishing/translations"/>
    <n v="8.0600000000000005E-2"/>
    <x v="128"/>
    <x v="3"/>
    <x v="22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x v="0"/>
    <x v="5"/>
    <b v="0"/>
    <s v="publishing/translations"/>
    <n v="0.31947058823529412"/>
    <x v="1060"/>
    <x v="3"/>
    <x v="22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x v="0"/>
    <x v="78"/>
    <b v="0"/>
    <s v="publishing/translations"/>
    <n v="0"/>
    <x v="121"/>
    <x v="3"/>
    <x v="22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x v="0"/>
    <x v="73"/>
    <b v="0"/>
    <s v="publishing/translations"/>
    <n v="6.7083333333333328E-2"/>
    <x v="1061"/>
    <x v="3"/>
    <x v="22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x v="0"/>
    <x v="202"/>
    <b v="0"/>
    <s v="publishing/translations"/>
    <n v="9.987804878048781E-2"/>
    <x v="1062"/>
    <x v="3"/>
    <x v="22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x v="0"/>
    <x v="84"/>
    <b v="0"/>
    <s v="publishing/translations"/>
    <n v="1E-3"/>
    <x v="507"/>
    <x v="3"/>
    <x v="22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x v="0"/>
    <x v="84"/>
    <b v="0"/>
    <s v="publishing/translations"/>
    <n v="7.7000000000000002E-3"/>
    <x v="1063"/>
    <x v="3"/>
    <x v="22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x v="0"/>
    <x v="19"/>
    <b v="0"/>
    <s v="publishing/translations"/>
    <n v="0.26900000000000002"/>
    <x v="1064"/>
    <x v="3"/>
    <x v="22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x v="0"/>
    <x v="22"/>
    <b v="0"/>
    <s v="publishing/translations"/>
    <n v="0.03"/>
    <x v="766"/>
    <x v="3"/>
    <x v="22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x v="0"/>
    <x v="79"/>
    <b v="0"/>
    <s v="publishing/translations"/>
    <n v="6.6055045871559637E-2"/>
    <x v="180"/>
    <x v="3"/>
    <x v="22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x v="0"/>
    <x v="29"/>
    <b v="0"/>
    <s v="publishing/translations"/>
    <n v="7.6923076923076926E-5"/>
    <x v="120"/>
    <x v="3"/>
    <x v="22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x v="0"/>
    <x v="83"/>
    <b v="0"/>
    <s v="publishing/translations"/>
    <n v="1.1222222222222222E-2"/>
    <x v="1065"/>
    <x v="3"/>
    <x v="22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x v="0"/>
    <x v="78"/>
    <b v="0"/>
    <s v="publishing/translations"/>
    <n v="0"/>
    <x v="121"/>
    <x v="3"/>
    <x v="22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x v="0"/>
    <x v="78"/>
    <b v="0"/>
    <s v="publishing/translations"/>
    <n v="0"/>
    <x v="121"/>
    <x v="3"/>
    <x v="22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x v="0"/>
    <x v="78"/>
    <b v="0"/>
    <s v="publishing/translations"/>
    <n v="0"/>
    <x v="121"/>
    <x v="3"/>
    <x v="22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x v="0"/>
    <x v="78"/>
    <b v="0"/>
    <s v="publishing/translations"/>
    <n v="0"/>
    <x v="121"/>
    <x v="3"/>
    <x v="22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x v="0"/>
    <x v="78"/>
    <b v="0"/>
    <s v="publishing/translations"/>
    <n v="0"/>
    <x v="121"/>
    <x v="3"/>
    <x v="22"/>
    <x v="1446"/>
    <x v="14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x v="0"/>
    <x v="83"/>
    <b v="0"/>
    <s v="publishing/translations"/>
    <n v="1.4999999999999999E-4"/>
    <x v="384"/>
    <x v="3"/>
    <x v="22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x v="0"/>
    <x v="78"/>
    <b v="0"/>
    <s v="publishing/translations"/>
    <n v="0"/>
    <x v="121"/>
    <x v="3"/>
    <x v="22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x v="0"/>
    <x v="78"/>
    <b v="0"/>
    <s v="publishing/translations"/>
    <n v="0"/>
    <x v="121"/>
    <x v="3"/>
    <x v="22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x v="0"/>
    <x v="29"/>
    <b v="0"/>
    <s v="publishing/translations"/>
    <n v="1.0000000000000001E-5"/>
    <x v="120"/>
    <x v="3"/>
    <x v="22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x v="0"/>
    <x v="84"/>
    <b v="0"/>
    <s v="publishing/translations"/>
    <n v="1.0554089709762533E-4"/>
    <x v="120"/>
    <x v="3"/>
    <x v="22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x v="0"/>
    <x v="78"/>
    <b v="0"/>
    <s v="publishing/translations"/>
    <n v="0"/>
    <x v="121"/>
    <x v="3"/>
    <x v="22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x v="0"/>
    <x v="78"/>
    <b v="0"/>
    <s v="publishing/translations"/>
    <n v="0"/>
    <x v="121"/>
    <x v="3"/>
    <x v="22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x v="0"/>
    <x v="29"/>
    <b v="0"/>
    <s v="publishing/translations"/>
    <n v="8.5714285714285719E-3"/>
    <x v="2"/>
    <x v="3"/>
    <x v="22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x v="0"/>
    <x v="63"/>
    <b v="0"/>
    <s v="publishing/translations"/>
    <n v="0.105"/>
    <x v="1066"/>
    <x v="3"/>
    <x v="22"/>
    <x v="1455"/>
    <x v="14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x v="0"/>
    <x v="83"/>
    <b v="0"/>
    <s v="publishing/translations"/>
    <n v="2.9000000000000001E-2"/>
    <x v="1067"/>
    <x v="3"/>
    <x v="22"/>
    <x v="1456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x v="0"/>
    <x v="78"/>
    <b v="0"/>
    <s v="publishing/translations"/>
    <n v="0"/>
    <x v="121"/>
    <x v="3"/>
    <x v="22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x v="0"/>
    <x v="78"/>
    <b v="0"/>
    <s v="publishing/translations"/>
    <n v="0"/>
    <x v="121"/>
    <x v="3"/>
    <x v="22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x v="0"/>
    <x v="78"/>
    <b v="0"/>
    <s v="publishing/translations"/>
    <n v="0"/>
    <x v="121"/>
    <x v="3"/>
    <x v="22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x v="0"/>
    <x v="78"/>
    <b v="0"/>
    <s v="publishing/translations"/>
    <n v="0"/>
    <x v="121"/>
    <x v="3"/>
    <x v="22"/>
    <x v="1460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x v="1"/>
    <x v="158"/>
    <b v="1"/>
    <s v="publishing/radio &amp; podcasts"/>
    <n v="1.012446"/>
    <x v="1068"/>
    <x v="3"/>
    <x v="23"/>
    <x v="1461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x v="1"/>
    <x v="3"/>
    <b v="1"/>
    <s v="publishing/radio &amp; podcasts"/>
    <n v="1.085175"/>
    <x v="1069"/>
    <x v="3"/>
    <x v="23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x v="1"/>
    <x v="20"/>
    <b v="1"/>
    <s v="publishing/radio &amp; podcasts"/>
    <n v="1.4766666666666666"/>
    <x v="1070"/>
    <x v="3"/>
    <x v="23"/>
    <x v="1463"/>
    <x v="1463"/>
  </r>
  <r>
    <n v="1464"/>
    <s v="Science Studio"/>
    <s v="The Best Science Media on the Web"/>
    <n v="5000"/>
    <n v="8160"/>
    <x v="0"/>
    <x v="0"/>
    <s v="USD"/>
    <n v="1361029958"/>
    <n v="1358437958"/>
    <x v="1"/>
    <x v="302"/>
    <b v="1"/>
    <s v="publishing/radio &amp; podcasts"/>
    <n v="1.6319999999999999"/>
    <x v="1071"/>
    <x v="3"/>
    <x v="23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x v="1"/>
    <x v="303"/>
    <b v="1"/>
    <s v="publishing/radio &amp; podcasts"/>
    <n v="4.5641449999999999"/>
    <x v="1072"/>
    <x v="3"/>
    <x v="23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x v="1"/>
    <x v="290"/>
    <b v="1"/>
    <s v="publishing/radio &amp; podcasts"/>
    <n v="1.0787731249999999"/>
    <x v="1073"/>
    <x v="3"/>
    <x v="23"/>
    <x v="1466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x v="1"/>
    <x v="304"/>
    <b v="1"/>
    <s v="publishing/radio &amp; podcasts"/>
    <n v="1.1508"/>
    <x v="1074"/>
    <x v="3"/>
    <x v="23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x v="1"/>
    <x v="305"/>
    <b v="1"/>
    <s v="publishing/radio &amp; podcasts"/>
    <n v="1.0236842105263158"/>
    <x v="1075"/>
    <x v="3"/>
    <x v="23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x v="1"/>
    <x v="306"/>
    <b v="1"/>
    <s v="publishing/radio &amp; podcasts"/>
    <n v="1.0842485875706214"/>
    <x v="1076"/>
    <x v="3"/>
    <x v="23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x v="1"/>
    <x v="75"/>
    <b v="1"/>
    <s v="publishing/radio &amp; podcasts"/>
    <n v="1.2513333333333334"/>
    <x v="1077"/>
    <x v="3"/>
    <x v="23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x v="1"/>
    <x v="307"/>
    <b v="1"/>
    <s v="publishing/radio &amp; podcasts"/>
    <n v="1.03840625"/>
    <x v="1078"/>
    <x v="3"/>
    <x v="23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x v="1"/>
    <x v="226"/>
    <b v="1"/>
    <s v="publishing/radio &amp; podcasts"/>
    <n v="1.3870400000000001"/>
    <x v="1079"/>
    <x v="3"/>
    <x v="23"/>
    <x v="1472"/>
    <x v="1472"/>
  </r>
  <r>
    <n v="1473"/>
    <s v="ONE LOVES ONLY FORM"/>
    <s v="Public Radio Project"/>
    <n v="1500"/>
    <n v="1807.74"/>
    <x v="0"/>
    <x v="0"/>
    <s v="USD"/>
    <n v="1330644639"/>
    <n v="1328052639"/>
    <x v="1"/>
    <x v="5"/>
    <b v="1"/>
    <s v="publishing/radio &amp; podcasts"/>
    <n v="1.20516"/>
    <x v="1080"/>
    <x v="3"/>
    <x v="23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x v="1"/>
    <x v="88"/>
    <b v="1"/>
    <s v="publishing/radio &amp; podcasts"/>
    <n v="1.1226666666666667"/>
    <x v="1081"/>
    <x v="3"/>
    <x v="23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x v="1"/>
    <x v="308"/>
    <b v="1"/>
    <s v="publishing/radio &amp; podcasts"/>
    <n v="1.8866966666666667"/>
    <x v="1082"/>
    <x v="3"/>
    <x v="23"/>
    <x v="1475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x v="1"/>
    <x v="309"/>
    <b v="1"/>
    <s v="publishing/radio &amp; podcasts"/>
    <n v="6.6155466666666669"/>
    <x v="1083"/>
    <x v="3"/>
    <x v="23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x v="1"/>
    <x v="232"/>
    <b v="1"/>
    <s v="publishing/radio &amp; podcasts"/>
    <n v="1.1131"/>
    <x v="1084"/>
    <x v="3"/>
    <x v="23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x v="1"/>
    <x v="310"/>
    <b v="1"/>
    <s v="publishing/radio &amp; podcasts"/>
    <n v="11.8161422"/>
    <x v="1085"/>
    <x v="3"/>
    <x v="23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x v="1"/>
    <x v="26"/>
    <b v="1"/>
    <s v="publishing/radio &amp; podcasts"/>
    <n v="1.37375"/>
    <x v="1086"/>
    <x v="3"/>
    <x v="23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x v="1"/>
    <x v="311"/>
    <b v="1"/>
    <s v="publishing/radio &amp; podcasts"/>
    <n v="1.170404"/>
    <x v="1087"/>
    <x v="3"/>
    <x v="23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x v="0"/>
    <x v="79"/>
    <b v="0"/>
    <s v="publishing/fiction"/>
    <n v="2.1000000000000001E-2"/>
    <x v="844"/>
    <x v="3"/>
    <x v="10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x v="0"/>
    <x v="29"/>
    <b v="0"/>
    <s v="publishing/fiction"/>
    <n v="1E-3"/>
    <x v="144"/>
    <x v="3"/>
    <x v="10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x v="0"/>
    <x v="84"/>
    <b v="0"/>
    <s v="publishing/fiction"/>
    <n v="7.1428571428571426E-3"/>
    <x v="384"/>
    <x v="3"/>
    <x v="10"/>
    <x v="1483"/>
    <x v="1483"/>
  </r>
  <r>
    <n v="1484"/>
    <s v="a book called filtered down thru the stars"/>
    <s v="The mussings of an old wizard"/>
    <n v="2000"/>
    <n v="0"/>
    <x v="2"/>
    <x v="0"/>
    <s v="USD"/>
    <n v="1342882260"/>
    <n v="1337834963"/>
    <x v="0"/>
    <x v="78"/>
    <b v="0"/>
    <s v="publishing/fiction"/>
    <n v="0"/>
    <x v="121"/>
    <x v="3"/>
    <x v="10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x v="0"/>
    <x v="83"/>
    <b v="0"/>
    <s v="publishing/fiction"/>
    <n v="2.2388059701492536E-2"/>
    <x v="73"/>
    <x v="3"/>
    <x v="10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x v="0"/>
    <x v="83"/>
    <b v="0"/>
    <s v="publishing/fiction"/>
    <n v="2.3999999999999998E-3"/>
    <x v="587"/>
    <x v="3"/>
    <x v="10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x v="0"/>
    <x v="78"/>
    <b v="0"/>
    <s v="publishing/fiction"/>
    <n v="0"/>
    <x v="121"/>
    <x v="3"/>
    <x v="10"/>
    <x v="1487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x v="0"/>
    <x v="79"/>
    <b v="0"/>
    <s v="publishing/fiction"/>
    <n v="2.4E-2"/>
    <x v="88"/>
    <x v="3"/>
    <x v="10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x v="0"/>
    <x v="78"/>
    <b v="0"/>
    <s v="publishing/fiction"/>
    <n v="0"/>
    <x v="121"/>
    <x v="3"/>
    <x v="10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x v="0"/>
    <x v="10"/>
    <b v="0"/>
    <s v="publishing/fiction"/>
    <n v="0.30862068965517242"/>
    <x v="1088"/>
    <x v="3"/>
    <x v="10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x v="0"/>
    <x v="29"/>
    <b v="0"/>
    <s v="publishing/fiction"/>
    <n v="8.3333333333333329E-2"/>
    <x v="101"/>
    <x v="3"/>
    <x v="10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x v="0"/>
    <x v="84"/>
    <b v="0"/>
    <s v="publishing/fiction"/>
    <n v="7.4999999999999997E-3"/>
    <x v="2"/>
    <x v="3"/>
    <x v="10"/>
    <x v="1492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x v="0"/>
    <x v="78"/>
    <b v="0"/>
    <s v="publishing/fiction"/>
    <n v="0"/>
    <x v="121"/>
    <x v="3"/>
    <x v="10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x v="0"/>
    <x v="202"/>
    <b v="0"/>
    <s v="publishing/fiction"/>
    <n v="8.8999999999999996E-2"/>
    <x v="1089"/>
    <x v="3"/>
    <x v="10"/>
    <x v="1494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x v="0"/>
    <x v="78"/>
    <b v="0"/>
    <s v="publishing/fiction"/>
    <n v="0"/>
    <x v="121"/>
    <x v="3"/>
    <x v="10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x v="0"/>
    <x v="78"/>
    <b v="0"/>
    <s v="publishing/fiction"/>
    <n v="0"/>
    <x v="121"/>
    <x v="3"/>
    <x v="10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x v="0"/>
    <x v="29"/>
    <b v="0"/>
    <s v="publishing/fiction"/>
    <n v="6.666666666666667E-5"/>
    <x v="120"/>
    <x v="3"/>
    <x v="10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x v="0"/>
    <x v="83"/>
    <b v="0"/>
    <s v="publishing/fiction"/>
    <n v="1.9E-2"/>
    <x v="1090"/>
    <x v="3"/>
    <x v="10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x v="0"/>
    <x v="29"/>
    <b v="0"/>
    <s v="publishing/fiction"/>
    <n v="2.5000000000000001E-3"/>
    <x v="144"/>
    <x v="3"/>
    <x v="10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x v="0"/>
    <x v="41"/>
    <b v="0"/>
    <s v="publishing/fiction"/>
    <n v="0.25035714285714283"/>
    <x v="1091"/>
    <x v="3"/>
    <x v="10"/>
    <x v="1500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x v="1"/>
    <x v="312"/>
    <b v="1"/>
    <s v="photography/photobooks"/>
    <n v="1.6633076923076924"/>
    <x v="1092"/>
    <x v="8"/>
    <x v="20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x v="1"/>
    <x v="313"/>
    <b v="1"/>
    <s v="photography/photobooks"/>
    <n v="1.0144545454545455"/>
    <x v="1093"/>
    <x v="8"/>
    <x v="20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x v="1"/>
    <x v="26"/>
    <b v="1"/>
    <s v="photography/photobooks"/>
    <n v="1.0789146666666667"/>
    <x v="1094"/>
    <x v="8"/>
    <x v="20"/>
    <x v="1503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x v="1"/>
    <x v="314"/>
    <b v="1"/>
    <s v="photography/photobooks"/>
    <n v="2.7793846153846156"/>
    <x v="1095"/>
    <x v="8"/>
    <x v="20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x v="1"/>
    <x v="315"/>
    <b v="1"/>
    <s v="photography/photobooks"/>
    <n v="1.0358125"/>
    <x v="1096"/>
    <x v="8"/>
    <x v="20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x v="1"/>
    <x v="68"/>
    <b v="1"/>
    <s v="photography/photobooks"/>
    <n v="1.1140000000000001"/>
    <x v="1097"/>
    <x v="8"/>
    <x v="20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x v="1"/>
    <x v="51"/>
    <b v="1"/>
    <s v="photography/photobooks"/>
    <n v="2.15"/>
    <x v="1098"/>
    <x v="8"/>
    <x v="20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x v="1"/>
    <x v="263"/>
    <b v="1"/>
    <s v="photography/photobooks"/>
    <n v="1.1076216216216217"/>
    <x v="1099"/>
    <x v="8"/>
    <x v="20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x v="1"/>
    <x v="193"/>
    <b v="1"/>
    <s v="photography/photobooks"/>
    <n v="1.2364125714285714"/>
    <x v="1100"/>
    <x v="8"/>
    <x v="20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x v="1"/>
    <x v="316"/>
    <b v="1"/>
    <s v="photography/photobooks"/>
    <n v="1.0103500000000001"/>
    <x v="1101"/>
    <x v="8"/>
    <x v="20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x v="1"/>
    <x v="190"/>
    <b v="1"/>
    <s v="photography/photobooks"/>
    <n v="1.1179285714285714"/>
    <x v="1102"/>
    <x v="8"/>
    <x v="20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x v="1"/>
    <x v="317"/>
    <b v="1"/>
    <s v="photography/photobooks"/>
    <n v="5.5877142857142861"/>
    <x v="1103"/>
    <x v="8"/>
    <x v="20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x v="1"/>
    <x v="224"/>
    <b v="1"/>
    <s v="photography/photobooks"/>
    <n v="1.5001875"/>
    <x v="1104"/>
    <x v="8"/>
    <x v="20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x v="1"/>
    <x v="282"/>
    <b v="1"/>
    <s v="photography/photobooks"/>
    <n v="1.0647599999999999"/>
    <x v="1105"/>
    <x v="8"/>
    <x v="20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x v="1"/>
    <x v="160"/>
    <b v="1"/>
    <s v="photography/photobooks"/>
    <n v="1.57189"/>
    <x v="1106"/>
    <x v="8"/>
    <x v="20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x v="1"/>
    <x v="318"/>
    <b v="1"/>
    <s v="photography/photobooks"/>
    <n v="1.0865882352941176"/>
    <x v="1107"/>
    <x v="8"/>
    <x v="20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x v="1"/>
    <x v="319"/>
    <b v="1"/>
    <s v="photography/photobooks"/>
    <n v="1.6197999999999999"/>
    <x v="1108"/>
    <x v="8"/>
    <x v="20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x v="1"/>
    <x v="163"/>
    <b v="1"/>
    <s v="photography/photobooks"/>
    <n v="2.0536666666666665"/>
    <x v="1109"/>
    <x v="8"/>
    <x v="20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x v="1"/>
    <x v="108"/>
    <b v="1"/>
    <s v="photography/photobooks"/>
    <n v="1.033638888888889"/>
    <x v="1110"/>
    <x v="8"/>
    <x v="20"/>
    <x v="1519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x v="1"/>
    <x v="157"/>
    <b v="1"/>
    <s v="photography/photobooks"/>
    <n v="1.0347222222222223"/>
    <x v="1111"/>
    <x v="8"/>
    <x v="20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x v="1"/>
    <x v="97"/>
    <b v="1"/>
    <s v="photography/photobooks"/>
    <n v="1.0681333333333334"/>
    <x v="1112"/>
    <x v="8"/>
    <x v="20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x v="1"/>
    <x v="320"/>
    <b v="1"/>
    <s v="photography/photobooks"/>
    <n v="1.3896574712643677"/>
    <x v="1113"/>
    <x v="8"/>
    <x v="20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x v="1"/>
    <x v="198"/>
    <b v="1"/>
    <s v="photography/photobooks"/>
    <n v="1.2484324324324325"/>
    <x v="1114"/>
    <x v="8"/>
    <x v="20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x v="1"/>
    <x v="33"/>
    <b v="1"/>
    <s v="photography/photobooks"/>
    <n v="2.0699999999999998"/>
    <x v="1115"/>
    <x v="8"/>
    <x v="20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x v="1"/>
    <x v="205"/>
    <b v="1"/>
    <s v="photography/photobooks"/>
    <n v="1.7400576923076922"/>
    <x v="1116"/>
    <x v="8"/>
    <x v="20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x v="1"/>
    <x v="321"/>
    <b v="1"/>
    <s v="photography/photobooks"/>
    <n v="1.2032608695652174"/>
    <x v="1117"/>
    <x v="8"/>
    <x v="20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x v="1"/>
    <x v="16"/>
    <b v="1"/>
    <s v="photography/photobooks"/>
    <n v="1.1044428571428573"/>
    <x v="1118"/>
    <x v="8"/>
    <x v="20"/>
    <x v="1527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x v="1"/>
    <x v="322"/>
    <b v="1"/>
    <s v="photography/photobooks"/>
    <n v="2.8156666666666665"/>
    <x v="1119"/>
    <x v="8"/>
    <x v="20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x v="1"/>
    <x v="261"/>
    <b v="1"/>
    <s v="photography/photobooks"/>
    <n v="1.0067894736842105"/>
    <x v="1120"/>
    <x v="8"/>
    <x v="20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x v="1"/>
    <x v="323"/>
    <b v="1"/>
    <s v="photography/photobooks"/>
    <n v="1.3482571428571428"/>
    <x v="1121"/>
    <x v="8"/>
    <x v="20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x v="1"/>
    <x v="196"/>
    <b v="1"/>
    <s v="photography/photobooks"/>
    <n v="1.7595744680851064"/>
    <x v="1122"/>
    <x v="8"/>
    <x v="20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x v="1"/>
    <x v="324"/>
    <b v="1"/>
    <s v="photography/photobooks"/>
    <n v="4.8402000000000003"/>
    <x v="1123"/>
    <x v="8"/>
    <x v="20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x v="1"/>
    <x v="325"/>
    <b v="1"/>
    <s v="photography/photobooks"/>
    <n v="1.4514"/>
    <x v="1124"/>
    <x v="8"/>
    <x v="20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x v="1"/>
    <x v="232"/>
    <b v="1"/>
    <s v="photography/photobooks"/>
    <n v="4.1773333333333333"/>
    <x v="1125"/>
    <x v="8"/>
    <x v="20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x v="1"/>
    <x v="238"/>
    <b v="1"/>
    <s v="photography/photobooks"/>
    <n v="1.3242499999999999"/>
    <x v="1126"/>
    <x v="8"/>
    <x v="20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x v="1"/>
    <x v="326"/>
    <b v="1"/>
    <s v="photography/photobooks"/>
    <n v="2.5030841666666666"/>
    <x v="1127"/>
    <x v="8"/>
    <x v="20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x v="1"/>
    <x v="291"/>
    <b v="1"/>
    <s v="photography/photobooks"/>
    <n v="1.7989999999999999"/>
    <x v="1128"/>
    <x v="8"/>
    <x v="20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x v="1"/>
    <x v="67"/>
    <b v="1"/>
    <s v="photography/photobooks"/>
    <n v="1.0262857142857142"/>
    <x v="1129"/>
    <x v="8"/>
    <x v="20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x v="0"/>
    <x v="4"/>
    <b v="1"/>
    <s v="photography/photobooks"/>
    <n v="1.359861"/>
    <x v="1130"/>
    <x v="8"/>
    <x v="20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x v="1"/>
    <x v="15"/>
    <b v="1"/>
    <s v="photography/photobooks"/>
    <n v="1.1786666666666668"/>
    <x v="1131"/>
    <x v="8"/>
    <x v="20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x v="0"/>
    <x v="84"/>
    <b v="0"/>
    <s v="photography/nature"/>
    <n v="3.3333333333333332E-4"/>
    <x v="366"/>
    <x v="8"/>
    <x v="24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x v="0"/>
    <x v="29"/>
    <b v="0"/>
    <s v="photography/nature"/>
    <n v="0.04"/>
    <x v="135"/>
    <x v="8"/>
    <x v="24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x v="0"/>
    <x v="29"/>
    <b v="0"/>
    <s v="photography/nature"/>
    <n v="4.4444444444444444E-3"/>
    <x v="119"/>
    <x v="8"/>
    <x v="24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x v="0"/>
    <x v="78"/>
    <b v="0"/>
    <s v="photography/nature"/>
    <n v="0"/>
    <x v="121"/>
    <x v="8"/>
    <x v="24"/>
    <x v="1544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x v="0"/>
    <x v="29"/>
    <b v="0"/>
    <s v="photography/nature"/>
    <n v="3.3333333333333332E-4"/>
    <x v="120"/>
    <x v="8"/>
    <x v="24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x v="0"/>
    <x v="202"/>
    <b v="0"/>
    <s v="photography/nature"/>
    <n v="0.28899999999999998"/>
    <x v="1132"/>
    <x v="8"/>
    <x v="24"/>
    <x v="1546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x v="0"/>
    <x v="78"/>
    <b v="0"/>
    <s v="photography/nature"/>
    <n v="0"/>
    <x v="121"/>
    <x v="8"/>
    <x v="24"/>
    <x v="1547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x v="0"/>
    <x v="29"/>
    <b v="0"/>
    <s v="photography/nature"/>
    <n v="8.5714285714285715E-2"/>
    <x v="88"/>
    <x v="8"/>
    <x v="24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x v="0"/>
    <x v="79"/>
    <b v="0"/>
    <s v="photography/nature"/>
    <n v="0.34"/>
    <x v="1133"/>
    <x v="8"/>
    <x v="24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x v="0"/>
    <x v="63"/>
    <b v="0"/>
    <s v="photography/nature"/>
    <n v="0.13466666666666666"/>
    <x v="1134"/>
    <x v="8"/>
    <x v="24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x v="0"/>
    <x v="78"/>
    <b v="0"/>
    <s v="photography/nature"/>
    <n v="0"/>
    <x v="121"/>
    <x v="8"/>
    <x v="24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x v="0"/>
    <x v="38"/>
    <b v="0"/>
    <s v="photography/nature"/>
    <n v="0.49186046511627907"/>
    <x v="1135"/>
    <x v="8"/>
    <x v="24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x v="0"/>
    <x v="78"/>
    <b v="0"/>
    <s v="photography/nature"/>
    <n v="0"/>
    <x v="121"/>
    <x v="8"/>
    <x v="24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x v="0"/>
    <x v="78"/>
    <b v="0"/>
    <s v="photography/nature"/>
    <n v="0"/>
    <x v="121"/>
    <x v="8"/>
    <x v="24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x v="0"/>
    <x v="78"/>
    <b v="0"/>
    <s v="photography/nature"/>
    <n v="0"/>
    <x v="121"/>
    <x v="8"/>
    <x v="24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x v="0"/>
    <x v="8"/>
    <b v="0"/>
    <s v="photography/nature"/>
    <n v="0.45133333333333331"/>
    <x v="1136"/>
    <x v="8"/>
    <x v="24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x v="0"/>
    <x v="29"/>
    <b v="0"/>
    <s v="photography/nature"/>
    <n v="0.04"/>
    <x v="101"/>
    <x v="8"/>
    <x v="24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x v="0"/>
    <x v="83"/>
    <b v="0"/>
    <s v="photography/nature"/>
    <n v="4.6666666666666669E-2"/>
    <x v="123"/>
    <x v="8"/>
    <x v="24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x v="0"/>
    <x v="29"/>
    <b v="0"/>
    <s v="photography/nature"/>
    <n v="3.3333333333333335E-3"/>
    <x v="73"/>
    <x v="8"/>
    <x v="24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x v="0"/>
    <x v="80"/>
    <b v="0"/>
    <s v="photography/nature"/>
    <n v="3.7600000000000001E-2"/>
    <x v="842"/>
    <x v="8"/>
    <x v="24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x v="0"/>
    <x v="29"/>
    <b v="0"/>
    <s v="publishing/art books"/>
    <n v="6.7000000000000002E-3"/>
    <x v="407"/>
    <x v="3"/>
    <x v="25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x v="0"/>
    <x v="78"/>
    <b v="0"/>
    <s v="publishing/art books"/>
    <n v="0"/>
    <x v="121"/>
    <x v="3"/>
    <x v="25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x v="0"/>
    <x v="84"/>
    <b v="0"/>
    <s v="publishing/art books"/>
    <n v="1.4166666666666666E-2"/>
    <x v="665"/>
    <x v="3"/>
    <x v="25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x v="0"/>
    <x v="29"/>
    <b v="0"/>
    <s v="publishing/art books"/>
    <n v="1E-3"/>
    <x v="119"/>
    <x v="3"/>
    <x v="25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x v="0"/>
    <x v="29"/>
    <b v="0"/>
    <s v="publishing/art books"/>
    <n v="2.5000000000000001E-2"/>
    <x v="101"/>
    <x v="3"/>
    <x v="25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x v="0"/>
    <x v="211"/>
    <b v="0"/>
    <s v="publishing/art books"/>
    <n v="0.21249999999999999"/>
    <x v="1137"/>
    <x v="3"/>
    <x v="25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x v="0"/>
    <x v="62"/>
    <b v="0"/>
    <s v="publishing/art books"/>
    <n v="4.1176470588235294E-2"/>
    <x v="1138"/>
    <x v="3"/>
    <x v="25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x v="0"/>
    <x v="19"/>
    <b v="0"/>
    <s v="publishing/art books"/>
    <n v="0.13639999999999999"/>
    <x v="1139"/>
    <x v="3"/>
    <x v="25"/>
    <x v="1568"/>
    <x v="1567"/>
  </r>
  <r>
    <n v="1569"/>
    <s v="to be removed (Canceled)"/>
    <s v="to be removed"/>
    <n v="30000"/>
    <n v="0"/>
    <x v="1"/>
    <x v="0"/>
    <s v="USD"/>
    <n v="1369498714"/>
    <n v="1366906714"/>
    <x v="0"/>
    <x v="78"/>
    <b v="0"/>
    <s v="publishing/art books"/>
    <n v="0"/>
    <x v="121"/>
    <x v="3"/>
    <x v="25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x v="0"/>
    <x v="47"/>
    <b v="0"/>
    <s v="publishing/art books"/>
    <n v="0.41399999999999998"/>
    <x v="1140"/>
    <x v="3"/>
    <x v="25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x v="0"/>
    <x v="80"/>
    <b v="0"/>
    <s v="publishing/art books"/>
    <n v="6.6115702479338841E-3"/>
    <x v="135"/>
    <x v="3"/>
    <x v="25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x v="0"/>
    <x v="83"/>
    <b v="0"/>
    <s v="publishing/art books"/>
    <n v="0.05"/>
    <x v="694"/>
    <x v="3"/>
    <x v="25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x v="0"/>
    <x v="83"/>
    <b v="0"/>
    <s v="publishing/art books"/>
    <n v="2.4777777777777777E-2"/>
    <x v="1141"/>
    <x v="3"/>
    <x v="25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x v="0"/>
    <x v="79"/>
    <b v="0"/>
    <s v="publishing/art books"/>
    <n v="5.0599999999999999E-2"/>
    <x v="1142"/>
    <x v="3"/>
    <x v="25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x v="0"/>
    <x v="2"/>
    <b v="0"/>
    <s v="publishing/art books"/>
    <n v="0.2291"/>
    <x v="1143"/>
    <x v="3"/>
    <x v="25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x v="0"/>
    <x v="73"/>
    <b v="0"/>
    <s v="publishing/art books"/>
    <n v="0.13"/>
    <x v="178"/>
    <x v="3"/>
    <x v="25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x v="0"/>
    <x v="84"/>
    <b v="0"/>
    <s v="publishing/art books"/>
    <n v="5.4999999999999997E-3"/>
    <x v="446"/>
    <x v="3"/>
    <x v="25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x v="0"/>
    <x v="80"/>
    <b v="0"/>
    <s v="publishing/art books"/>
    <n v="0.10806536636794939"/>
    <x v="22"/>
    <x v="3"/>
    <x v="25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x v="0"/>
    <x v="84"/>
    <b v="0"/>
    <s v="publishing/art books"/>
    <n v="8.4008400840084006E-3"/>
    <x v="454"/>
    <x v="3"/>
    <x v="25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x v="0"/>
    <x v="78"/>
    <b v="0"/>
    <s v="publishing/art books"/>
    <n v="0"/>
    <x v="121"/>
    <x v="3"/>
    <x v="25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x v="0"/>
    <x v="29"/>
    <b v="0"/>
    <s v="photography/places"/>
    <n v="5.0000000000000001E-3"/>
    <x v="144"/>
    <x v="8"/>
    <x v="26"/>
    <x v="1581"/>
    <x v="158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x v="0"/>
    <x v="83"/>
    <b v="0"/>
    <s v="photography/places"/>
    <n v="9.2999999999999999E-2"/>
    <x v="1144"/>
    <x v="8"/>
    <x v="26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x v="0"/>
    <x v="29"/>
    <b v="0"/>
    <s v="photography/places"/>
    <n v="7.5000000000000002E-4"/>
    <x v="2"/>
    <x v="8"/>
    <x v="26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x v="0"/>
    <x v="78"/>
    <b v="0"/>
    <s v="photography/places"/>
    <n v="0"/>
    <x v="121"/>
    <x v="8"/>
    <x v="26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x v="0"/>
    <x v="8"/>
    <b v="0"/>
    <s v="photography/places"/>
    <n v="0.79"/>
    <x v="1145"/>
    <x v="8"/>
    <x v="26"/>
    <x v="1585"/>
    <x v="1584"/>
  </r>
  <r>
    <n v="1586"/>
    <s v="Missouri In Pictures"/>
    <s v="Show the world the beauty that is in all of our back yards!"/>
    <n v="1500"/>
    <n v="0"/>
    <x v="2"/>
    <x v="0"/>
    <s v="USD"/>
    <n v="1428197422"/>
    <n v="1425609022"/>
    <x v="0"/>
    <x v="78"/>
    <b v="0"/>
    <s v="photography/places"/>
    <n v="0"/>
    <x v="121"/>
    <x v="8"/>
    <x v="26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x v="0"/>
    <x v="29"/>
    <b v="0"/>
    <s v="photography/places"/>
    <n v="1.3333333333333334E-4"/>
    <x v="120"/>
    <x v="8"/>
    <x v="26"/>
    <x v="1587"/>
    <x v="158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x v="0"/>
    <x v="78"/>
    <b v="0"/>
    <s v="photography/places"/>
    <n v="0"/>
    <x v="121"/>
    <x v="8"/>
    <x v="26"/>
    <x v="1588"/>
    <x v="1587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x v="0"/>
    <x v="78"/>
    <b v="0"/>
    <s v="photography/places"/>
    <n v="0"/>
    <x v="121"/>
    <x v="8"/>
    <x v="26"/>
    <x v="1589"/>
    <x v="1588"/>
  </r>
  <r>
    <n v="1590"/>
    <s v="An Italian Adventure"/>
    <s v="Discover Italy through photography."/>
    <n v="60000"/>
    <n v="1020"/>
    <x v="2"/>
    <x v="13"/>
    <s v="EUR"/>
    <n v="1443040464"/>
    <n v="1440448464"/>
    <x v="0"/>
    <x v="84"/>
    <b v="0"/>
    <s v="photography/places"/>
    <n v="1.7000000000000001E-2"/>
    <x v="1146"/>
    <x v="8"/>
    <x v="26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x v="0"/>
    <x v="297"/>
    <b v="0"/>
    <s v="photography/places"/>
    <n v="0.29228571428571426"/>
    <x v="1147"/>
    <x v="8"/>
    <x v="26"/>
    <x v="1591"/>
    <x v="159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x v="0"/>
    <x v="78"/>
    <b v="0"/>
    <s v="photography/places"/>
    <n v="0"/>
    <x v="121"/>
    <x v="8"/>
    <x v="26"/>
    <x v="1592"/>
    <x v="159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x v="0"/>
    <x v="83"/>
    <b v="0"/>
    <s v="photography/places"/>
    <n v="1.3636363636363637E-4"/>
    <x v="120"/>
    <x v="8"/>
    <x v="26"/>
    <x v="1593"/>
    <x v="159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x v="0"/>
    <x v="73"/>
    <b v="0"/>
    <s v="photography/places"/>
    <n v="0.20499999999999999"/>
    <x v="442"/>
    <x v="8"/>
    <x v="26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x v="0"/>
    <x v="63"/>
    <b v="0"/>
    <s v="photography/places"/>
    <n v="2.8E-3"/>
    <x v="379"/>
    <x v="8"/>
    <x v="26"/>
    <x v="1595"/>
    <x v="159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x v="0"/>
    <x v="83"/>
    <b v="0"/>
    <s v="photography/places"/>
    <n v="2.3076923076923078E-2"/>
    <x v="384"/>
    <x v="8"/>
    <x v="26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x v="0"/>
    <x v="78"/>
    <b v="0"/>
    <s v="photography/places"/>
    <n v="0"/>
    <x v="121"/>
    <x v="8"/>
    <x v="26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x v="0"/>
    <x v="29"/>
    <b v="0"/>
    <s v="photography/places"/>
    <n v="1.25E-3"/>
    <x v="120"/>
    <x v="8"/>
    <x v="26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x v="0"/>
    <x v="78"/>
    <b v="0"/>
    <s v="photography/places"/>
    <n v="0"/>
    <x v="121"/>
    <x v="8"/>
    <x v="26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x v="0"/>
    <x v="82"/>
    <b v="0"/>
    <s v="photography/places"/>
    <n v="7.3400000000000007E-2"/>
    <x v="1148"/>
    <x v="8"/>
    <x v="26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x v="0"/>
    <x v="66"/>
    <b v="1"/>
    <s v="music/rock"/>
    <n v="1.082492"/>
    <x v="1149"/>
    <x v="4"/>
    <x v="11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x v="0"/>
    <x v="58"/>
    <b v="1"/>
    <s v="music/rock"/>
    <n v="1.0016666666666667"/>
    <x v="1150"/>
    <x v="4"/>
    <x v="11"/>
    <x v="1602"/>
    <x v="160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x v="0"/>
    <x v="209"/>
    <b v="1"/>
    <s v="music/rock"/>
    <n v="1.0003299999999999"/>
    <x v="1151"/>
    <x v="4"/>
    <x v="11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x v="0"/>
    <x v="16"/>
    <b v="1"/>
    <s v="music/rock"/>
    <n v="1.2210714285714286"/>
    <x v="1152"/>
    <x v="4"/>
    <x v="11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x v="0"/>
    <x v="34"/>
    <b v="1"/>
    <s v="music/rock"/>
    <n v="1.0069333333333335"/>
    <x v="1153"/>
    <x v="4"/>
    <x v="11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x v="0"/>
    <x v="297"/>
    <b v="1"/>
    <s v="music/rock"/>
    <n v="1.01004125"/>
    <x v="1154"/>
    <x v="4"/>
    <x v="11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x v="0"/>
    <x v="242"/>
    <b v="1"/>
    <s v="music/rock"/>
    <n v="1.4511000000000001"/>
    <x v="1155"/>
    <x v="4"/>
    <x v="11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x v="0"/>
    <x v="23"/>
    <b v="1"/>
    <s v="music/rock"/>
    <n v="1.0125"/>
    <x v="1156"/>
    <x v="4"/>
    <x v="11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x v="0"/>
    <x v="80"/>
    <b v="1"/>
    <s v="music/rock"/>
    <n v="1.1833333333333333"/>
    <x v="1157"/>
    <x v="4"/>
    <x v="11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x v="0"/>
    <x v="300"/>
    <b v="1"/>
    <s v="music/rock"/>
    <n v="2.7185000000000001"/>
    <x v="1158"/>
    <x v="4"/>
    <x v="11"/>
    <x v="1610"/>
    <x v="160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x v="0"/>
    <x v="74"/>
    <b v="1"/>
    <s v="music/rock"/>
    <n v="1.25125"/>
    <x v="1159"/>
    <x v="4"/>
    <x v="11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x v="0"/>
    <x v="202"/>
    <b v="1"/>
    <s v="music/rock"/>
    <n v="1.1000000000000001"/>
    <x v="73"/>
    <x v="4"/>
    <x v="11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x v="0"/>
    <x v="55"/>
    <b v="1"/>
    <s v="music/rock"/>
    <n v="1.0149999999999999"/>
    <x v="1160"/>
    <x v="4"/>
    <x v="11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x v="0"/>
    <x v="99"/>
    <b v="1"/>
    <s v="music/rock"/>
    <n v="1.0269999999999999"/>
    <x v="1161"/>
    <x v="4"/>
    <x v="11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x v="0"/>
    <x v="327"/>
    <b v="1"/>
    <s v="music/rock"/>
    <n v="1.1412500000000001"/>
    <x v="1162"/>
    <x v="4"/>
    <x v="11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x v="0"/>
    <x v="328"/>
    <b v="1"/>
    <s v="music/rock"/>
    <n v="1.042"/>
    <x v="1163"/>
    <x v="4"/>
    <x v="11"/>
    <x v="1616"/>
    <x v="161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x v="0"/>
    <x v="150"/>
    <b v="1"/>
    <s v="music/rock"/>
    <n v="1.4585714285714286"/>
    <x v="1164"/>
    <x v="4"/>
    <x v="11"/>
    <x v="1617"/>
    <x v="161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x v="0"/>
    <x v="74"/>
    <b v="1"/>
    <s v="music/rock"/>
    <n v="1.0506666666666666"/>
    <x v="1165"/>
    <x v="4"/>
    <x v="11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x v="0"/>
    <x v="23"/>
    <b v="1"/>
    <s v="music/rock"/>
    <n v="1.3333333333333333"/>
    <x v="1166"/>
    <x v="4"/>
    <x v="11"/>
    <x v="1619"/>
    <x v="1618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x v="0"/>
    <x v="57"/>
    <b v="1"/>
    <s v="music/rock"/>
    <n v="1.1299999999999999"/>
    <x v="1167"/>
    <x v="4"/>
    <x v="11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x v="0"/>
    <x v="77"/>
    <b v="1"/>
    <s v="music/rock"/>
    <n v="1.212"/>
    <x v="1168"/>
    <x v="4"/>
    <x v="11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x v="0"/>
    <x v="71"/>
    <b v="1"/>
    <s v="music/rock"/>
    <n v="1.0172463768115942"/>
    <x v="1169"/>
    <x v="4"/>
    <x v="11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x v="0"/>
    <x v="59"/>
    <b v="1"/>
    <s v="music/rock"/>
    <n v="1.0106666666666666"/>
    <x v="1170"/>
    <x v="4"/>
    <x v="11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x v="0"/>
    <x v="20"/>
    <b v="1"/>
    <s v="music/rock"/>
    <n v="1.18"/>
    <x v="1171"/>
    <x v="4"/>
    <x v="11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x v="0"/>
    <x v="201"/>
    <b v="1"/>
    <s v="music/rock"/>
    <n v="1.5533333333333332"/>
    <x v="1172"/>
    <x v="4"/>
    <x v="11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x v="0"/>
    <x v="52"/>
    <b v="1"/>
    <s v="music/rock"/>
    <n v="1.0118750000000001"/>
    <x v="1173"/>
    <x v="4"/>
    <x v="11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x v="0"/>
    <x v="44"/>
    <b v="1"/>
    <s v="music/rock"/>
    <n v="1.17"/>
    <x v="1174"/>
    <x v="4"/>
    <x v="11"/>
    <x v="1627"/>
    <x v="162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x v="0"/>
    <x v="106"/>
    <b v="1"/>
    <s v="music/rock"/>
    <n v="1.00925"/>
    <x v="1175"/>
    <x v="4"/>
    <x v="11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x v="0"/>
    <x v="141"/>
    <b v="1"/>
    <s v="music/rock"/>
    <n v="1.0366666666666666"/>
    <x v="1176"/>
    <x v="4"/>
    <x v="11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x v="0"/>
    <x v="149"/>
    <b v="1"/>
    <s v="music/rock"/>
    <n v="2.6524999999999999"/>
    <x v="1177"/>
    <x v="4"/>
    <x v="11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x v="0"/>
    <x v="182"/>
    <b v="1"/>
    <s v="music/rock"/>
    <n v="1.5590999999999999"/>
    <x v="1178"/>
    <x v="4"/>
    <x v="11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x v="0"/>
    <x v="5"/>
    <b v="1"/>
    <s v="music/rock"/>
    <n v="1.0162500000000001"/>
    <x v="1179"/>
    <x v="4"/>
    <x v="11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x v="0"/>
    <x v="6"/>
    <b v="1"/>
    <s v="music/rock"/>
    <n v="1"/>
    <x v="1180"/>
    <x v="4"/>
    <x v="11"/>
    <x v="1633"/>
    <x v="163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x v="0"/>
    <x v="58"/>
    <b v="1"/>
    <s v="music/rock"/>
    <n v="1.0049999999999999"/>
    <x v="1181"/>
    <x v="4"/>
    <x v="11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x v="0"/>
    <x v="77"/>
    <b v="1"/>
    <s v="music/rock"/>
    <n v="1.2529999999999999"/>
    <x v="1182"/>
    <x v="4"/>
    <x v="11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x v="0"/>
    <x v="45"/>
    <b v="1"/>
    <s v="music/rock"/>
    <n v="1.0355555555555556"/>
    <x v="1183"/>
    <x v="4"/>
    <x v="11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x v="0"/>
    <x v="41"/>
    <b v="1"/>
    <s v="music/rock"/>
    <n v="1.038"/>
    <x v="1184"/>
    <x v="4"/>
    <x v="11"/>
    <x v="1637"/>
    <x v="163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x v="0"/>
    <x v="74"/>
    <b v="1"/>
    <s v="music/rock"/>
    <n v="1.05"/>
    <x v="1185"/>
    <x v="4"/>
    <x v="11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x v="0"/>
    <x v="10"/>
    <b v="1"/>
    <s v="music/rock"/>
    <n v="1"/>
    <x v="1186"/>
    <x v="4"/>
    <x v="11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x v="0"/>
    <x v="57"/>
    <b v="1"/>
    <s v="music/rock"/>
    <n v="1.6986000000000001"/>
    <x v="1187"/>
    <x v="4"/>
    <x v="11"/>
    <x v="1640"/>
    <x v="1639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x v="0"/>
    <x v="55"/>
    <b v="1"/>
    <s v="music/pop"/>
    <n v="1.014"/>
    <x v="1188"/>
    <x v="4"/>
    <x v="27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x v="0"/>
    <x v="33"/>
    <b v="1"/>
    <s v="music/pop"/>
    <n v="1"/>
    <x v="317"/>
    <x v="4"/>
    <x v="27"/>
    <x v="1642"/>
    <x v="164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x v="0"/>
    <x v="77"/>
    <b v="1"/>
    <s v="music/pop"/>
    <n v="1.2470000000000001"/>
    <x v="1189"/>
    <x v="4"/>
    <x v="27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x v="0"/>
    <x v="130"/>
    <b v="1"/>
    <s v="music/pop"/>
    <n v="1.095"/>
    <x v="1190"/>
    <x v="4"/>
    <x v="27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x v="0"/>
    <x v="73"/>
    <b v="1"/>
    <s v="music/pop"/>
    <n v="1.1080000000000001"/>
    <x v="1191"/>
    <x v="4"/>
    <x v="27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x v="0"/>
    <x v="183"/>
    <b v="1"/>
    <s v="music/pop"/>
    <n v="1.1020000000000001"/>
    <x v="1192"/>
    <x v="4"/>
    <x v="27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x v="0"/>
    <x v="67"/>
    <b v="1"/>
    <s v="music/pop"/>
    <n v="1.0471999999999999"/>
    <x v="1193"/>
    <x v="4"/>
    <x v="27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x v="0"/>
    <x v="240"/>
    <b v="1"/>
    <s v="music/pop"/>
    <n v="1.2526086956521738"/>
    <x v="1194"/>
    <x v="4"/>
    <x v="27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x v="0"/>
    <x v="75"/>
    <b v="1"/>
    <s v="music/pop"/>
    <n v="1.0058763157894737"/>
    <x v="1195"/>
    <x v="4"/>
    <x v="27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x v="0"/>
    <x v="58"/>
    <b v="1"/>
    <s v="music/pop"/>
    <n v="1.4155"/>
    <x v="1196"/>
    <x v="4"/>
    <x v="27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x v="0"/>
    <x v="9"/>
    <b v="1"/>
    <s v="music/pop"/>
    <n v="1.0075000000000001"/>
    <x v="1197"/>
    <x v="4"/>
    <x v="27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x v="0"/>
    <x v="16"/>
    <b v="1"/>
    <s v="music/pop"/>
    <n v="1.0066666666666666"/>
    <x v="1198"/>
    <x v="4"/>
    <x v="27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x v="0"/>
    <x v="129"/>
    <b v="1"/>
    <s v="music/pop"/>
    <n v="1.7423040000000001"/>
    <x v="1199"/>
    <x v="4"/>
    <x v="27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x v="0"/>
    <x v="69"/>
    <b v="1"/>
    <s v="music/pop"/>
    <n v="1.199090909090909"/>
    <x v="1200"/>
    <x v="4"/>
    <x v="27"/>
    <x v="1654"/>
    <x v="1653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x v="0"/>
    <x v="53"/>
    <b v="1"/>
    <s v="music/pop"/>
    <n v="1.4286666666666668"/>
    <x v="1201"/>
    <x v="4"/>
    <x v="27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x v="0"/>
    <x v="53"/>
    <b v="1"/>
    <s v="music/pop"/>
    <n v="1.0033493333333334"/>
    <x v="1202"/>
    <x v="4"/>
    <x v="27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x v="0"/>
    <x v="170"/>
    <b v="1"/>
    <s v="music/pop"/>
    <n v="1.0493380000000001"/>
    <x v="1203"/>
    <x v="4"/>
    <x v="27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x v="0"/>
    <x v="329"/>
    <b v="1"/>
    <s v="music/pop"/>
    <n v="1.3223333333333334"/>
    <x v="1204"/>
    <x v="4"/>
    <x v="27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x v="0"/>
    <x v="43"/>
    <b v="1"/>
    <s v="music/pop"/>
    <n v="1.1279999999999999"/>
    <x v="1205"/>
    <x v="4"/>
    <x v="27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x v="0"/>
    <x v="17"/>
    <b v="1"/>
    <s v="music/pop"/>
    <n v="12.5375"/>
    <x v="1206"/>
    <x v="4"/>
    <x v="27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x v="0"/>
    <x v="21"/>
    <b v="1"/>
    <s v="music/pop"/>
    <n v="1.0250632911392406"/>
    <x v="1207"/>
    <x v="4"/>
    <x v="27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x v="0"/>
    <x v="95"/>
    <b v="1"/>
    <s v="music/pop"/>
    <n v="1.026375"/>
    <x v="1208"/>
    <x v="4"/>
    <x v="27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x v="0"/>
    <x v="58"/>
    <b v="1"/>
    <s v="music/pop"/>
    <n v="1.08"/>
    <x v="1209"/>
    <x v="4"/>
    <x v="27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x v="0"/>
    <x v="30"/>
    <b v="1"/>
    <s v="music/pop"/>
    <n v="1.2240879999999998"/>
    <x v="1210"/>
    <x v="4"/>
    <x v="27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x v="0"/>
    <x v="251"/>
    <b v="1"/>
    <s v="music/pop"/>
    <n v="1.1945714285714286"/>
    <x v="1211"/>
    <x v="4"/>
    <x v="27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x v="0"/>
    <x v="15"/>
    <b v="1"/>
    <s v="music/pop"/>
    <n v="1.6088"/>
    <x v="1212"/>
    <x v="4"/>
    <x v="27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x v="0"/>
    <x v="141"/>
    <b v="1"/>
    <s v="music/pop"/>
    <n v="1.2685294117647059"/>
    <x v="1213"/>
    <x v="4"/>
    <x v="27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x v="0"/>
    <x v="318"/>
    <b v="1"/>
    <s v="music/pop"/>
    <n v="1.026375"/>
    <x v="1214"/>
    <x v="4"/>
    <x v="27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x v="0"/>
    <x v="47"/>
    <b v="1"/>
    <s v="music/pop"/>
    <n v="1.3975"/>
    <x v="404"/>
    <x v="4"/>
    <x v="27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x v="0"/>
    <x v="23"/>
    <b v="1"/>
    <s v="music/pop"/>
    <n v="1.026"/>
    <x v="1215"/>
    <x v="4"/>
    <x v="27"/>
    <x v="1670"/>
    <x v="166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x v="0"/>
    <x v="99"/>
    <b v="1"/>
    <s v="music/pop"/>
    <n v="1.0067349999999999"/>
    <x v="1216"/>
    <x v="4"/>
    <x v="27"/>
    <x v="1671"/>
    <x v="167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x v="0"/>
    <x v="72"/>
    <b v="1"/>
    <s v="music/pop"/>
    <n v="1.1294117647058823"/>
    <x v="1217"/>
    <x v="4"/>
    <x v="27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x v="0"/>
    <x v="211"/>
    <b v="1"/>
    <s v="music/pop"/>
    <n v="1.2809523809523808"/>
    <x v="1218"/>
    <x v="4"/>
    <x v="27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x v="0"/>
    <x v="116"/>
    <b v="1"/>
    <s v="music/pop"/>
    <n v="2.0169999999999999"/>
    <x v="1219"/>
    <x v="4"/>
    <x v="27"/>
    <x v="1674"/>
    <x v="167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x v="0"/>
    <x v="69"/>
    <b v="1"/>
    <s v="music/pop"/>
    <n v="1.37416"/>
    <x v="1220"/>
    <x v="4"/>
    <x v="27"/>
    <x v="1675"/>
    <x v="167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x v="0"/>
    <x v="288"/>
    <b v="1"/>
    <s v="music/pop"/>
    <n v="1.1533333333333333"/>
    <x v="1221"/>
    <x v="4"/>
    <x v="27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x v="0"/>
    <x v="288"/>
    <b v="1"/>
    <s v="music/pop"/>
    <n v="1.1166666666666667"/>
    <x v="1222"/>
    <x v="4"/>
    <x v="27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x v="0"/>
    <x v="72"/>
    <b v="1"/>
    <s v="music/pop"/>
    <n v="1.1839999999999999"/>
    <x v="1223"/>
    <x v="4"/>
    <x v="27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x v="0"/>
    <x v="66"/>
    <b v="1"/>
    <s v="music/pop"/>
    <n v="1.75"/>
    <x v="372"/>
    <x v="4"/>
    <x v="27"/>
    <x v="1679"/>
    <x v="1678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x v="0"/>
    <x v="20"/>
    <b v="1"/>
    <s v="music/pop"/>
    <n v="1.175"/>
    <x v="1224"/>
    <x v="4"/>
    <x v="27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x v="0"/>
    <x v="330"/>
    <b v="0"/>
    <s v="music/faith"/>
    <n v="1.0142212307692309"/>
    <x v="1225"/>
    <x v="4"/>
    <x v="28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x v="0"/>
    <x v="78"/>
    <b v="0"/>
    <s v="music/faith"/>
    <n v="0"/>
    <x v="121"/>
    <x v="4"/>
    <x v="28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x v="0"/>
    <x v="73"/>
    <b v="0"/>
    <s v="music/faith"/>
    <n v="0.21714285714285714"/>
    <x v="1226"/>
    <x v="4"/>
    <x v="28"/>
    <x v="1683"/>
    <x v="1682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x v="0"/>
    <x v="21"/>
    <b v="0"/>
    <s v="music/faith"/>
    <n v="1.0912500000000001"/>
    <x v="1227"/>
    <x v="4"/>
    <x v="28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x v="0"/>
    <x v="41"/>
    <b v="0"/>
    <s v="music/faith"/>
    <n v="1.0285714285714285"/>
    <x v="1228"/>
    <x v="4"/>
    <x v="28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x v="0"/>
    <x v="29"/>
    <b v="0"/>
    <s v="music/faith"/>
    <n v="3.5999999999999999E-3"/>
    <x v="666"/>
    <x v="4"/>
    <x v="28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x v="0"/>
    <x v="70"/>
    <b v="0"/>
    <s v="music/faith"/>
    <n v="0.3125"/>
    <x v="1229"/>
    <x v="4"/>
    <x v="28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x v="0"/>
    <x v="63"/>
    <b v="0"/>
    <s v="music/faith"/>
    <n v="0.443"/>
    <x v="1230"/>
    <x v="4"/>
    <x v="28"/>
    <x v="1688"/>
    <x v="1687"/>
  </r>
  <r>
    <n v="1689"/>
    <s v="Fly Away"/>
    <s v="Praising the Living God in the second half of life."/>
    <n v="2400"/>
    <n v="2400"/>
    <x v="3"/>
    <x v="0"/>
    <s v="USD"/>
    <n v="1489700230"/>
    <n v="1487111830"/>
    <x v="0"/>
    <x v="25"/>
    <b v="0"/>
    <s v="music/faith"/>
    <n v="1"/>
    <x v="1231"/>
    <x v="4"/>
    <x v="28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x v="0"/>
    <x v="202"/>
    <b v="0"/>
    <s v="music/faith"/>
    <n v="0.254"/>
    <x v="1232"/>
    <x v="4"/>
    <x v="28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x v="0"/>
    <x v="44"/>
    <b v="0"/>
    <s v="music/faith"/>
    <n v="0.33473333333333333"/>
    <x v="1233"/>
    <x v="4"/>
    <x v="28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x v="0"/>
    <x v="41"/>
    <b v="0"/>
    <s v="music/faith"/>
    <n v="0.47799999999999998"/>
    <x v="1234"/>
    <x v="4"/>
    <x v="28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x v="0"/>
    <x v="22"/>
    <b v="0"/>
    <s v="music/faith"/>
    <n v="9.3333333333333338E-2"/>
    <x v="436"/>
    <x v="4"/>
    <x v="28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x v="0"/>
    <x v="29"/>
    <b v="0"/>
    <s v="music/faith"/>
    <n v="5.0000000000000001E-4"/>
    <x v="144"/>
    <x v="4"/>
    <x v="28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x v="0"/>
    <x v="23"/>
    <b v="0"/>
    <s v="music/faith"/>
    <n v="0.11708333333333333"/>
    <x v="1235"/>
    <x v="4"/>
    <x v="28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x v="0"/>
    <x v="78"/>
    <b v="0"/>
    <s v="music/faith"/>
    <n v="0"/>
    <x v="121"/>
    <x v="4"/>
    <x v="28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x v="0"/>
    <x v="19"/>
    <b v="0"/>
    <s v="music/faith"/>
    <n v="0.20208000000000001"/>
    <x v="1236"/>
    <x v="4"/>
    <x v="28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x v="0"/>
    <x v="78"/>
    <b v="0"/>
    <s v="music/faith"/>
    <n v="0"/>
    <x v="121"/>
    <x v="4"/>
    <x v="28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x v="0"/>
    <x v="80"/>
    <b v="0"/>
    <s v="music/faith"/>
    <n v="4.2311459353574929E-2"/>
    <x v="1237"/>
    <x v="4"/>
    <x v="28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x v="0"/>
    <x v="1"/>
    <b v="0"/>
    <s v="music/faith"/>
    <n v="0.2606"/>
    <x v="1238"/>
    <x v="4"/>
    <x v="28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x v="0"/>
    <x v="84"/>
    <b v="0"/>
    <s v="music/faith"/>
    <n v="1.9801980198019802E-3"/>
    <x v="144"/>
    <x v="4"/>
    <x v="28"/>
    <x v="1701"/>
    <x v="170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x v="0"/>
    <x v="29"/>
    <b v="0"/>
    <s v="music/faith"/>
    <n v="6.0606060606060605E-5"/>
    <x v="120"/>
    <x v="4"/>
    <x v="28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x v="0"/>
    <x v="84"/>
    <b v="0"/>
    <s v="music/faith"/>
    <n v="1.0200000000000001E-2"/>
    <x v="157"/>
    <x v="4"/>
    <x v="28"/>
    <x v="1703"/>
    <x v="1702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x v="0"/>
    <x v="202"/>
    <b v="0"/>
    <s v="music/faith"/>
    <n v="0.65100000000000002"/>
    <x v="1239"/>
    <x v="4"/>
    <x v="28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x v="0"/>
    <x v="78"/>
    <b v="0"/>
    <s v="music/faith"/>
    <n v="0"/>
    <x v="121"/>
    <x v="4"/>
    <x v="28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x v="0"/>
    <x v="78"/>
    <b v="0"/>
    <s v="music/faith"/>
    <n v="0"/>
    <x v="121"/>
    <x v="4"/>
    <x v="28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x v="0"/>
    <x v="82"/>
    <b v="0"/>
    <s v="music/faith"/>
    <n v="9.74E-2"/>
    <x v="1240"/>
    <x v="4"/>
    <x v="28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x v="0"/>
    <x v="78"/>
    <b v="0"/>
    <s v="music/faith"/>
    <n v="0"/>
    <x v="121"/>
    <x v="4"/>
    <x v="28"/>
    <x v="1708"/>
    <x v="170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x v="0"/>
    <x v="80"/>
    <b v="0"/>
    <s v="music/faith"/>
    <n v="4.8571428571428571E-2"/>
    <x v="1241"/>
    <x v="4"/>
    <x v="28"/>
    <x v="1709"/>
    <x v="170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x v="0"/>
    <x v="29"/>
    <b v="0"/>
    <s v="music/faith"/>
    <n v="6.7999999999999996E-3"/>
    <x v="447"/>
    <x v="4"/>
    <x v="28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x v="0"/>
    <x v="84"/>
    <b v="0"/>
    <s v="music/faith"/>
    <n v="0.105"/>
    <x v="1242"/>
    <x v="4"/>
    <x v="28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x v="0"/>
    <x v="78"/>
    <b v="0"/>
    <s v="music/faith"/>
    <n v="0"/>
    <x v="121"/>
    <x v="4"/>
    <x v="28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x v="0"/>
    <x v="29"/>
    <b v="0"/>
    <s v="music/faith"/>
    <n v="1.6666666666666666E-2"/>
    <x v="73"/>
    <x v="4"/>
    <x v="28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x v="0"/>
    <x v="57"/>
    <b v="0"/>
    <s v="music/faith"/>
    <n v="7.868E-2"/>
    <x v="1243"/>
    <x v="4"/>
    <x v="28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x v="0"/>
    <x v="84"/>
    <b v="0"/>
    <s v="music/faith"/>
    <n v="2.2000000000000001E-3"/>
    <x v="148"/>
    <x v="4"/>
    <x v="28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x v="0"/>
    <x v="83"/>
    <b v="0"/>
    <s v="music/faith"/>
    <n v="7.4999999999999997E-2"/>
    <x v="73"/>
    <x v="4"/>
    <x v="28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x v="0"/>
    <x v="14"/>
    <b v="0"/>
    <s v="music/faith"/>
    <n v="0.42725880551301687"/>
    <x v="1244"/>
    <x v="4"/>
    <x v="28"/>
    <x v="1717"/>
    <x v="1716"/>
  </r>
  <r>
    <n v="1718"/>
    <s v="The Prodigal Son"/>
    <s v="A melody for the galaxy."/>
    <n v="35000"/>
    <n v="75"/>
    <x v="2"/>
    <x v="0"/>
    <s v="USD"/>
    <n v="1463201940"/>
    <n v="1459435149"/>
    <x v="0"/>
    <x v="84"/>
    <b v="0"/>
    <s v="music/faith"/>
    <n v="2.142857142857143E-3"/>
    <x v="839"/>
    <x v="4"/>
    <x v="28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x v="0"/>
    <x v="83"/>
    <b v="0"/>
    <s v="music/faith"/>
    <n v="8.7500000000000008E-3"/>
    <x v="123"/>
    <x v="4"/>
    <x v="28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x v="0"/>
    <x v="22"/>
    <b v="0"/>
    <s v="music/faith"/>
    <n v="5.6250000000000001E-2"/>
    <x v="1245"/>
    <x v="4"/>
    <x v="28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x v="0"/>
    <x v="78"/>
    <b v="0"/>
    <s v="music/faith"/>
    <n v="0"/>
    <x v="121"/>
    <x v="4"/>
    <x v="28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x v="0"/>
    <x v="29"/>
    <b v="0"/>
    <s v="music/faith"/>
    <n v="3.4722222222222224E-4"/>
    <x v="120"/>
    <x v="4"/>
    <x v="28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x v="0"/>
    <x v="83"/>
    <b v="0"/>
    <s v="music/faith"/>
    <n v="6.5000000000000002E-2"/>
    <x v="1246"/>
    <x v="4"/>
    <x v="28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x v="0"/>
    <x v="80"/>
    <b v="0"/>
    <s v="music/faith"/>
    <n v="5.8333333333333336E-3"/>
    <x v="440"/>
    <x v="4"/>
    <x v="28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x v="0"/>
    <x v="82"/>
    <b v="0"/>
    <s v="music/faith"/>
    <n v="0.10181818181818182"/>
    <x v="1247"/>
    <x v="4"/>
    <x v="28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x v="0"/>
    <x v="38"/>
    <b v="0"/>
    <s v="music/faith"/>
    <n v="0.33784615384615385"/>
    <x v="1248"/>
    <x v="4"/>
    <x v="28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x v="0"/>
    <x v="29"/>
    <b v="0"/>
    <s v="music/faith"/>
    <n v="3.3333333333333332E-4"/>
    <x v="120"/>
    <x v="4"/>
    <x v="28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x v="0"/>
    <x v="63"/>
    <b v="0"/>
    <s v="music/faith"/>
    <n v="0.68400000000000005"/>
    <x v="1249"/>
    <x v="4"/>
    <x v="28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x v="0"/>
    <x v="78"/>
    <b v="0"/>
    <s v="music/faith"/>
    <n v="0"/>
    <x v="121"/>
    <x v="4"/>
    <x v="28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x v="0"/>
    <x v="78"/>
    <b v="0"/>
    <s v="music/faith"/>
    <n v="0"/>
    <x v="121"/>
    <x v="4"/>
    <x v="28"/>
    <x v="1730"/>
    <x v="1729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x v="0"/>
    <x v="78"/>
    <b v="0"/>
    <s v="music/faith"/>
    <n v="0"/>
    <x v="121"/>
    <x v="4"/>
    <x v="28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x v="0"/>
    <x v="78"/>
    <b v="0"/>
    <s v="music/faith"/>
    <n v="0"/>
    <x v="121"/>
    <x v="4"/>
    <x v="28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x v="0"/>
    <x v="78"/>
    <b v="0"/>
    <s v="music/faith"/>
    <n v="0"/>
    <x v="121"/>
    <x v="4"/>
    <x v="28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x v="0"/>
    <x v="29"/>
    <b v="0"/>
    <s v="music/faith"/>
    <n v="2.2222222222222223E-4"/>
    <x v="120"/>
    <x v="4"/>
    <x v="28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x v="0"/>
    <x v="84"/>
    <b v="0"/>
    <s v="music/faith"/>
    <n v="0.11"/>
    <x v="698"/>
    <x v="4"/>
    <x v="28"/>
    <x v="1735"/>
    <x v="173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x v="0"/>
    <x v="29"/>
    <b v="0"/>
    <s v="music/faith"/>
    <n v="7.3333333333333332E-3"/>
    <x v="1250"/>
    <x v="4"/>
    <x v="28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x v="0"/>
    <x v="41"/>
    <b v="0"/>
    <s v="music/faith"/>
    <n v="0.21249999999999999"/>
    <x v="98"/>
    <x v="4"/>
    <x v="28"/>
    <x v="1737"/>
    <x v="173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x v="0"/>
    <x v="29"/>
    <b v="0"/>
    <s v="music/faith"/>
    <n v="4.0000000000000001E-3"/>
    <x v="135"/>
    <x v="4"/>
    <x v="28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x v="0"/>
    <x v="29"/>
    <b v="0"/>
    <s v="music/faith"/>
    <n v="1E-3"/>
    <x v="120"/>
    <x v="4"/>
    <x v="28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x v="0"/>
    <x v="78"/>
    <b v="0"/>
    <s v="music/faith"/>
    <n v="0"/>
    <x v="121"/>
    <x v="4"/>
    <x v="28"/>
    <x v="1740"/>
    <x v="1739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x v="0"/>
    <x v="47"/>
    <b v="1"/>
    <s v="photography/photobooks"/>
    <n v="1.1083333333333334"/>
    <x v="1251"/>
    <x v="8"/>
    <x v="20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x v="0"/>
    <x v="69"/>
    <b v="1"/>
    <s v="photography/photobooks"/>
    <n v="1.0874999999999999"/>
    <x v="1252"/>
    <x v="8"/>
    <x v="20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x v="0"/>
    <x v="85"/>
    <b v="1"/>
    <s v="photography/photobooks"/>
    <n v="1.0041666666666667"/>
    <x v="1253"/>
    <x v="8"/>
    <x v="20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x v="0"/>
    <x v="16"/>
    <b v="1"/>
    <s v="photography/photobooks"/>
    <n v="1.1845454545454546"/>
    <x v="1254"/>
    <x v="8"/>
    <x v="20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x v="0"/>
    <x v="30"/>
    <b v="1"/>
    <s v="photography/photobooks"/>
    <n v="1.1401428571428571"/>
    <x v="1255"/>
    <x v="8"/>
    <x v="20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x v="0"/>
    <x v="329"/>
    <b v="1"/>
    <s v="photography/photobooks"/>
    <n v="1.4810000000000001"/>
    <x v="1256"/>
    <x v="8"/>
    <x v="20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x v="0"/>
    <x v="180"/>
    <b v="1"/>
    <s v="photography/photobooks"/>
    <n v="1.0495555555555556"/>
    <x v="1257"/>
    <x v="8"/>
    <x v="20"/>
    <x v="1747"/>
    <x v="1746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x v="0"/>
    <x v="331"/>
    <b v="1"/>
    <s v="photography/photobooks"/>
    <n v="1.29948"/>
    <x v="1258"/>
    <x v="8"/>
    <x v="20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x v="0"/>
    <x v="132"/>
    <b v="1"/>
    <s v="photography/photobooks"/>
    <n v="1.2348756218905472"/>
    <x v="1259"/>
    <x v="8"/>
    <x v="20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x v="0"/>
    <x v="207"/>
    <b v="1"/>
    <s v="photography/photobooks"/>
    <n v="2.0162"/>
    <x v="1260"/>
    <x v="8"/>
    <x v="20"/>
    <x v="1750"/>
    <x v="1749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x v="0"/>
    <x v="42"/>
    <b v="1"/>
    <s v="photography/photobooks"/>
    <n v="1.0289999999999999"/>
    <x v="1261"/>
    <x v="8"/>
    <x v="20"/>
    <x v="1751"/>
    <x v="175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x v="0"/>
    <x v="240"/>
    <b v="1"/>
    <s v="photography/photobooks"/>
    <n v="2.6016666666666666"/>
    <x v="1262"/>
    <x v="8"/>
    <x v="20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x v="0"/>
    <x v="2"/>
    <b v="1"/>
    <s v="photography/photobooks"/>
    <n v="1.08"/>
    <x v="1263"/>
    <x v="8"/>
    <x v="20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x v="0"/>
    <x v="240"/>
    <b v="1"/>
    <s v="photography/photobooks"/>
    <n v="1.1052941176470588"/>
    <x v="1264"/>
    <x v="8"/>
    <x v="20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x v="0"/>
    <x v="80"/>
    <b v="1"/>
    <s v="photography/photobooks"/>
    <n v="1.2"/>
    <x v="507"/>
    <x v="8"/>
    <x v="20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x v="0"/>
    <x v="148"/>
    <b v="1"/>
    <s v="photography/photobooks"/>
    <n v="1.0282909090909091"/>
    <x v="1265"/>
    <x v="8"/>
    <x v="20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x v="0"/>
    <x v="25"/>
    <b v="1"/>
    <s v="photography/photobooks"/>
    <n v="1.1599999999999999"/>
    <x v="1266"/>
    <x v="8"/>
    <x v="20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x v="0"/>
    <x v="74"/>
    <b v="1"/>
    <s v="photography/photobooks"/>
    <n v="1.147"/>
    <x v="1267"/>
    <x v="8"/>
    <x v="20"/>
    <x v="1758"/>
    <x v="1757"/>
  </r>
  <r>
    <n v="1759"/>
    <s v="Death Valley"/>
    <s v="Death Valley will be the first photo book of Andi State"/>
    <n v="5000"/>
    <n v="5330"/>
    <x v="0"/>
    <x v="0"/>
    <s v="USD"/>
    <n v="1427309629"/>
    <n v="1425585229"/>
    <x v="0"/>
    <x v="72"/>
    <b v="1"/>
    <s v="photography/photobooks"/>
    <n v="1.0660000000000001"/>
    <x v="1268"/>
    <x v="8"/>
    <x v="20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x v="0"/>
    <x v="332"/>
    <b v="1"/>
    <s v="photography/photobooks"/>
    <n v="1.6544000000000001"/>
    <x v="1269"/>
    <x v="8"/>
    <x v="20"/>
    <x v="1760"/>
    <x v="175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x v="0"/>
    <x v="83"/>
    <b v="1"/>
    <s v="photography/photobooks"/>
    <n v="1.55"/>
    <x v="1270"/>
    <x v="8"/>
    <x v="20"/>
    <x v="1761"/>
    <x v="176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x v="0"/>
    <x v="20"/>
    <b v="1"/>
    <s v="photography/photobooks"/>
    <n v="8.85"/>
    <x v="1271"/>
    <x v="8"/>
    <x v="20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x v="0"/>
    <x v="115"/>
    <b v="1"/>
    <s v="photography/photobooks"/>
    <n v="1.0190833333333333"/>
    <x v="1272"/>
    <x v="8"/>
    <x v="20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x v="1"/>
    <x v="70"/>
    <b v="0"/>
    <s v="photography/photobooks"/>
    <n v="0.19600000000000001"/>
    <x v="1273"/>
    <x v="8"/>
    <x v="20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x v="1"/>
    <x v="273"/>
    <b v="0"/>
    <s v="photography/photobooks"/>
    <n v="0.59467839999999994"/>
    <x v="1274"/>
    <x v="8"/>
    <x v="20"/>
    <x v="1765"/>
    <x v="1764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x v="1"/>
    <x v="78"/>
    <b v="0"/>
    <s v="photography/photobooks"/>
    <n v="0"/>
    <x v="121"/>
    <x v="8"/>
    <x v="20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x v="1"/>
    <x v="70"/>
    <b v="0"/>
    <s v="photography/photobooks"/>
    <n v="0.4572"/>
    <x v="1275"/>
    <x v="8"/>
    <x v="20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x v="1"/>
    <x v="41"/>
    <b v="0"/>
    <s v="photography/photobooks"/>
    <n v="3.7400000000000003E-2"/>
    <x v="1276"/>
    <x v="8"/>
    <x v="20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x v="1"/>
    <x v="19"/>
    <b v="0"/>
    <s v="photography/photobooks"/>
    <n v="2.7025E-2"/>
    <x v="1277"/>
    <x v="8"/>
    <x v="20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x v="1"/>
    <x v="297"/>
    <b v="0"/>
    <s v="photography/photobooks"/>
    <n v="0.56514285714285717"/>
    <x v="456"/>
    <x v="8"/>
    <x v="20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x v="1"/>
    <x v="20"/>
    <b v="0"/>
    <s v="photography/photobooks"/>
    <n v="0.21309523809523809"/>
    <x v="1278"/>
    <x v="8"/>
    <x v="20"/>
    <x v="1771"/>
    <x v="177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x v="1"/>
    <x v="10"/>
    <b v="0"/>
    <s v="photography/photobooks"/>
    <n v="0.156"/>
    <x v="1279"/>
    <x v="8"/>
    <x v="20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x v="1"/>
    <x v="10"/>
    <b v="0"/>
    <s v="photography/photobooks"/>
    <n v="6.2566666666666673E-2"/>
    <x v="1280"/>
    <x v="8"/>
    <x v="20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x v="1"/>
    <x v="62"/>
    <b v="0"/>
    <s v="photography/photobooks"/>
    <n v="0.4592"/>
    <x v="1281"/>
    <x v="8"/>
    <x v="20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x v="1"/>
    <x v="204"/>
    <b v="0"/>
    <s v="photography/photobooks"/>
    <n v="0.65101538461538466"/>
    <x v="1282"/>
    <x v="8"/>
    <x v="20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x v="1"/>
    <x v="80"/>
    <b v="0"/>
    <s v="photography/photobooks"/>
    <n v="6.7000000000000004E-2"/>
    <x v="33"/>
    <x v="8"/>
    <x v="20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x v="1"/>
    <x v="73"/>
    <b v="0"/>
    <s v="photography/photobooks"/>
    <n v="0.135625"/>
    <x v="1283"/>
    <x v="8"/>
    <x v="20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x v="1"/>
    <x v="41"/>
    <b v="0"/>
    <s v="photography/photobooks"/>
    <n v="1.9900000000000001E-2"/>
    <x v="1284"/>
    <x v="8"/>
    <x v="20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x v="1"/>
    <x v="44"/>
    <b v="0"/>
    <s v="photography/photobooks"/>
    <n v="0.36236363636363639"/>
    <x v="1285"/>
    <x v="8"/>
    <x v="20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x v="1"/>
    <x v="215"/>
    <b v="0"/>
    <s v="photography/photobooks"/>
    <n v="0.39743333333333336"/>
    <x v="1286"/>
    <x v="8"/>
    <x v="20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x v="1"/>
    <x v="54"/>
    <b v="0"/>
    <s v="photography/photobooks"/>
    <n v="0.25763636363636366"/>
    <x v="1287"/>
    <x v="8"/>
    <x v="20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x v="1"/>
    <x v="88"/>
    <b v="0"/>
    <s v="photography/photobooks"/>
    <n v="0.15491428571428573"/>
    <x v="1288"/>
    <x v="8"/>
    <x v="20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x v="1"/>
    <x v="333"/>
    <b v="0"/>
    <s v="photography/photobooks"/>
    <n v="0.236925"/>
    <x v="1289"/>
    <x v="8"/>
    <x v="20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x v="1"/>
    <x v="51"/>
    <b v="0"/>
    <s v="photography/photobooks"/>
    <n v="0.39760000000000001"/>
    <x v="1290"/>
    <x v="8"/>
    <x v="20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x v="1"/>
    <x v="52"/>
    <b v="0"/>
    <s v="photography/photobooks"/>
    <n v="0.20220833333333332"/>
    <x v="1291"/>
    <x v="8"/>
    <x v="20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x v="1"/>
    <x v="60"/>
    <b v="0"/>
    <s v="photography/photobooks"/>
    <n v="0.47631578947368419"/>
    <x v="1292"/>
    <x v="8"/>
    <x v="20"/>
    <x v="1786"/>
    <x v="1785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x v="1"/>
    <x v="54"/>
    <b v="0"/>
    <s v="photography/photobooks"/>
    <n v="0.15329999999999999"/>
    <x v="1293"/>
    <x v="8"/>
    <x v="20"/>
    <x v="1787"/>
    <x v="1786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x v="1"/>
    <x v="80"/>
    <b v="0"/>
    <s v="photography/photobooks"/>
    <n v="1.3818181818181818E-2"/>
    <x v="1090"/>
    <x v="8"/>
    <x v="20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x v="1"/>
    <x v="80"/>
    <b v="0"/>
    <s v="photography/photobooks"/>
    <n v="5.0000000000000001E-3"/>
    <x v="119"/>
    <x v="8"/>
    <x v="20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x v="1"/>
    <x v="41"/>
    <b v="0"/>
    <s v="photography/photobooks"/>
    <n v="4.9575757575757579E-2"/>
    <x v="1294"/>
    <x v="8"/>
    <x v="20"/>
    <x v="1790"/>
    <x v="178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x v="1"/>
    <x v="80"/>
    <b v="0"/>
    <s v="photography/photobooks"/>
    <n v="3.5666666666666666E-2"/>
    <x v="1295"/>
    <x v="8"/>
    <x v="20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x v="1"/>
    <x v="237"/>
    <b v="0"/>
    <s v="photography/photobooks"/>
    <n v="0.61124000000000001"/>
    <x v="1296"/>
    <x v="8"/>
    <x v="20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x v="1"/>
    <x v="84"/>
    <b v="0"/>
    <s v="photography/photobooks"/>
    <n v="1.3333333333333334E-2"/>
    <x v="135"/>
    <x v="8"/>
    <x v="20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x v="1"/>
    <x v="59"/>
    <b v="0"/>
    <s v="photography/photobooks"/>
    <n v="0.11077777777777778"/>
    <x v="1297"/>
    <x v="8"/>
    <x v="20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x v="1"/>
    <x v="75"/>
    <b v="0"/>
    <s v="photography/photobooks"/>
    <n v="0.38735714285714284"/>
    <x v="1298"/>
    <x v="8"/>
    <x v="20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x v="1"/>
    <x v="48"/>
    <b v="0"/>
    <s v="photography/photobooks"/>
    <n v="0.22052631578947368"/>
    <x v="1299"/>
    <x v="8"/>
    <x v="20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x v="1"/>
    <x v="205"/>
    <b v="0"/>
    <s v="photography/photobooks"/>
    <n v="0.67549999999999999"/>
    <x v="1300"/>
    <x v="8"/>
    <x v="20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x v="1"/>
    <x v="77"/>
    <b v="0"/>
    <s v="photography/photobooks"/>
    <n v="0.136375"/>
    <x v="1301"/>
    <x v="8"/>
    <x v="20"/>
    <x v="1798"/>
    <x v="17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x v="1"/>
    <x v="79"/>
    <b v="0"/>
    <s v="photography/photobooks"/>
    <n v="1.7457500000000001E-2"/>
    <x v="1302"/>
    <x v="8"/>
    <x v="20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x v="1"/>
    <x v="116"/>
    <b v="0"/>
    <s v="photography/photobooks"/>
    <n v="0.20449632511889321"/>
    <x v="1303"/>
    <x v="8"/>
    <x v="20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x v="1"/>
    <x v="77"/>
    <b v="0"/>
    <s v="photography/photobooks"/>
    <n v="0.13852941176470587"/>
    <x v="1304"/>
    <x v="8"/>
    <x v="20"/>
    <x v="1801"/>
    <x v="18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x v="1"/>
    <x v="59"/>
    <b v="0"/>
    <s v="photography/photobooks"/>
    <n v="0.48485714285714288"/>
    <x v="1305"/>
    <x v="8"/>
    <x v="20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x v="1"/>
    <x v="11"/>
    <b v="0"/>
    <s v="photography/photobooks"/>
    <n v="0.308"/>
    <x v="1306"/>
    <x v="8"/>
    <x v="20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x v="1"/>
    <x v="47"/>
    <b v="0"/>
    <s v="photography/photobooks"/>
    <n v="0.35174193548387095"/>
    <x v="1307"/>
    <x v="8"/>
    <x v="20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x v="1"/>
    <x v="259"/>
    <b v="0"/>
    <s v="photography/photobooks"/>
    <n v="0.36404444444444445"/>
    <x v="1308"/>
    <x v="8"/>
    <x v="20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x v="1"/>
    <x v="22"/>
    <b v="0"/>
    <s v="photography/photobooks"/>
    <n v="2.955E-2"/>
    <x v="1309"/>
    <x v="8"/>
    <x v="20"/>
    <x v="1806"/>
    <x v="180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x v="1"/>
    <x v="22"/>
    <b v="0"/>
    <s v="photography/photobooks"/>
    <n v="0.1106"/>
    <x v="1310"/>
    <x v="8"/>
    <x v="20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x v="1"/>
    <x v="93"/>
    <b v="0"/>
    <s v="photography/photobooks"/>
    <n v="0.41407142857142859"/>
    <x v="1311"/>
    <x v="8"/>
    <x v="20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x v="1"/>
    <x v="82"/>
    <b v="0"/>
    <s v="photography/photobooks"/>
    <n v="0.10857142857142857"/>
    <x v="1312"/>
    <x v="8"/>
    <x v="20"/>
    <x v="1809"/>
    <x v="180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x v="0"/>
    <x v="84"/>
    <b v="0"/>
    <s v="photography/photobooks"/>
    <n v="3.3333333333333333E-2"/>
    <x v="507"/>
    <x v="8"/>
    <x v="20"/>
    <x v="1810"/>
    <x v="180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x v="0"/>
    <x v="55"/>
    <b v="0"/>
    <s v="photography/photobooks"/>
    <n v="7.407407407407407E-4"/>
    <x v="1313"/>
    <x v="8"/>
    <x v="20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x v="0"/>
    <x v="23"/>
    <b v="0"/>
    <s v="photography/photobooks"/>
    <n v="0.13307692307692306"/>
    <x v="1314"/>
    <x v="8"/>
    <x v="20"/>
    <x v="1812"/>
    <x v="18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x v="0"/>
    <x v="78"/>
    <b v="0"/>
    <s v="photography/photobooks"/>
    <n v="0"/>
    <x v="121"/>
    <x v="8"/>
    <x v="20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x v="0"/>
    <x v="205"/>
    <b v="0"/>
    <s v="photography/photobooks"/>
    <n v="0.49183333333333334"/>
    <x v="1315"/>
    <x v="8"/>
    <x v="20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x v="0"/>
    <x v="78"/>
    <b v="0"/>
    <s v="photography/photobooks"/>
    <n v="0"/>
    <x v="121"/>
    <x v="8"/>
    <x v="20"/>
    <x v="1815"/>
    <x v="1814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x v="0"/>
    <x v="79"/>
    <b v="0"/>
    <s v="photography/photobooks"/>
    <n v="2.036E-2"/>
    <x v="1316"/>
    <x v="8"/>
    <x v="20"/>
    <x v="1816"/>
    <x v="181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x v="0"/>
    <x v="61"/>
    <b v="0"/>
    <s v="photography/photobooks"/>
    <n v="0.52327777777777773"/>
    <x v="1317"/>
    <x v="8"/>
    <x v="20"/>
    <x v="1817"/>
    <x v="1816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x v="0"/>
    <x v="78"/>
    <b v="0"/>
    <s v="photography/photobooks"/>
    <n v="0"/>
    <x v="121"/>
    <x v="8"/>
    <x v="20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x v="0"/>
    <x v="80"/>
    <b v="0"/>
    <s v="photography/photobooks"/>
    <n v="2.0833333333333332E-2"/>
    <x v="1318"/>
    <x v="8"/>
    <x v="20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x v="0"/>
    <x v="22"/>
    <b v="0"/>
    <s v="photography/photobooks"/>
    <n v="6.565384615384616E-2"/>
    <x v="1319"/>
    <x v="8"/>
    <x v="20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x v="0"/>
    <x v="7"/>
    <b v="1"/>
    <s v="music/rock"/>
    <n v="1.3489"/>
    <x v="1320"/>
    <x v="4"/>
    <x v="11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x v="0"/>
    <x v="202"/>
    <b v="1"/>
    <s v="music/rock"/>
    <n v="1"/>
    <x v="50"/>
    <x v="4"/>
    <x v="11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x v="0"/>
    <x v="51"/>
    <b v="1"/>
    <s v="music/rock"/>
    <n v="1.1585714285714286"/>
    <x v="1321"/>
    <x v="4"/>
    <x v="11"/>
    <x v="1823"/>
    <x v="1822"/>
  </r>
  <r>
    <n v="1824"/>
    <s v="Tin Man's Broken Wisdom Fund"/>
    <s v="cd fund raiser"/>
    <n v="3000"/>
    <n v="3002"/>
    <x v="0"/>
    <x v="0"/>
    <s v="USD"/>
    <n v="1389146880"/>
    <n v="1387403967"/>
    <x v="0"/>
    <x v="244"/>
    <b v="1"/>
    <s v="music/rock"/>
    <n v="1.0006666666666666"/>
    <x v="1322"/>
    <x v="4"/>
    <x v="11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x v="0"/>
    <x v="133"/>
    <b v="1"/>
    <s v="music/rock"/>
    <n v="1.0505"/>
    <x v="1323"/>
    <x v="4"/>
    <x v="11"/>
    <x v="1825"/>
    <x v="182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x v="0"/>
    <x v="44"/>
    <b v="1"/>
    <s v="music/rock"/>
    <n v="1.01"/>
    <x v="1324"/>
    <x v="4"/>
    <x v="11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x v="0"/>
    <x v="93"/>
    <b v="1"/>
    <s v="music/rock"/>
    <n v="1.0066250000000001"/>
    <x v="1325"/>
    <x v="4"/>
    <x v="11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x v="0"/>
    <x v="53"/>
    <b v="1"/>
    <s v="music/rock"/>
    <n v="1.0016"/>
    <x v="1326"/>
    <x v="4"/>
    <x v="11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x v="0"/>
    <x v="51"/>
    <b v="1"/>
    <s v="music/rock"/>
    <n v="1.6668333333333334"/>
    <x v="1327"/>
    <x v="4"/>
    <x v="11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x v="0"/>
    <x v="334"/>
    <b v="1"/>
    <s v="music/rock"/>
    <n v="1.0153333333333334"/>
    <x v="1328"/>
    <x v="4"/>
    <x v="11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x v="0"/>
    <x v="25"/>
    <b v="1"/>
    <s v="music/rock"/>
    <n v="1.03"/>
    <x v="1329"/>
    <x v="4"/>
    <x v="11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x v="0"/>
    <x v="9"/>
    <b v="1"/>
    <s v="music/rock"/>
    <n v="1.4285714285714286"/>
    <x v="384"/>
    <x v="4"/>
    <x v="11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x v="0"/>
    <x v="20"/>
    <b v="1"/>
    <s v="music/rock"/>
    <n v="2.625"/>
    <x v="840"/>
    <x v="4"/>
    <x v="11"/>
    <x v="1833"/>
    <x v="183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x v="0"/>
    <x v="240"/>
    <b v="1"/>
    <s v="music/rock"/>
    <n v="1.1805000000000001"/>
    <x v="1330"/>
    <x v="4"/>
    <x v="11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x v="0"/>
    <x v="202"/>
    <b v="1"/>
    <s v="music/rock"/>
    <n v="1.04"/>
    <x v="1331"/>
    <x v="4"/>
    <x v="11"/>
    <x v="1835"/>
    <x v="1834"/>
  </r>
  <r>
    <n v="1836"/>
    <s v="KICKSTART OUR &lt;+3"/>
    <s v="Help fund our 2013 Sound &amp; Lighting Touring rig!"/>
    <n v="5000"/>
    <n v="10017"/>
    <x v="0"/>
    <x v="0"/>
    <s v="USD"/>
    <n v="1361129129"/>
    <n v="1359660329"/>
    <x v="0"/>
    <x v="165"/>
    <b v="1"/>
    <s v="music/rock"/>
    <n v="2.0034000000000001"/>
    <x v="1332"/>
    <x v="4"/>
    <x v="11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x v="0"/>
    <x v="209"/>
    <b v="1"/>
    <s v="music/rock"/>
    <n v="3.0683333333333334"/>
    <x v="1333"/>
    <x v="4"/>
    <x v="11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x v="0"/>
    <x v="33"/>
    <b v="1"/>
    <s v="music/rock"/>
    <n v="1.00149"/>
    <x v="1334"/>
    <x v="4"/>
    <x v="11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x v="0"/>
    <x v="43"/>
    <b v="1"/>
    <s v="music/rock"/>
    <n v="2.0529999999999999"/>
    <x v="1335"/>
    <x v="4"/>
    <x v="11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x v="0"/>
    <x v="62"/>
    <b v="1"/>
    <s v="music/rock"/>
    <n v="1.0888888888888888"/>
    <x v="1336"/>
    <x v="4"/>
    <x v="11"/>
    <x v="1840"/>
    <x v="1839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x v="0"/>
    <x v="244"/>
    <b v="1"/>
    <s v="music/rock"/>
    <n v="1.0175000000000001"/>
    <x v="1337"/>
    <x v="4"/>
    <x v="11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x v="0"/>
    <x v="64"/>
    <b v="1"/>
    <s v="music/rock"/>
    <n v="1.2524999999999999"/>
    <x v="1338"/>
    <x v="4"/>
    <x v="11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x v="0"/>
    <x v="179"/>
    <b v="1"/>
    <s v="music/rock"/>
    <n v="1.2400610000000001"/>
    <x v="1339"/>
    <x v="4"/>
    <x v="11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x v="0"/>
    <x v="9"/>
    <b v="1"/>
    <s v="music/rock"/>
    <n v="1.014"/>
    <x v="1340"/>
    <x v="4"/>
    <x v="11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x v="0"/>
    <x v="10"/>
    <b v="1"/>
    <s v="music/rock"/>
    <n v="1"/>
    <x v="1341"/>
    <x v="4"/>
    <x v="11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x v="0"/>
    <x v="335"/>
    <b v="1"/>
    <s v="music/rock"/>
    <n v="1.3792666666666666"/>
    <x v="1342"/>
    <x v="4"/>
    <x v="11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x v="0"/>
    <x v="44"/>
    <b v="1"/>
    <s v="music/rock"/>
    <n v="1.2088000000000001"/>
    <x v="1343"/>
    <x v="4"/>
    <x v="11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x v="0"/>
    <x v="54"/>
    <b v="1"/>
    <s v="music/rock"/>
    <n v="1.0736666666666668"/>
    <x v="1344"/>
    <x v="4"/>
    <x v="11"/>
    <x v="1848"/>
    <x v="184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x v="0"/>
    <x v="22"/>
    <b v="1"/>
    <s v="music/rock"/>
    <n v="1.0033333333333334"/>
    <x v="1345"/>
    <x v="4"/>
    <x v="11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x v="0"/>
    <x v="122"/>
    <b v="1"/>
    <s v="music/rock"/>
    <n v="1.0152222222222222"/>
    <x v="1346"/>
    <x v="4"/>
    <x v="11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x v="0"/>
    <x v="55"/>
    <b v="1"/>
    <s v="music/rock"/>
    <n v="1.0007692307692309"/>
    <x v="1347"/>
    <x v="4"/>
    <x v="11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x v="0"/>
    <x v="132"/>
    <b v="1"/>
    <s v="music/rock"/>
    <n v="1.1696666666666666"/>
    <x v="1348"/>
    <x v="4"/>
    <x v="11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x v="0"/>
    <x v="25"/>
    <b v="1"/>
    <s v="music/rock"/>
    <n v="1.01875"/>
    <x v="1349"/>
    <x v="4"/>
    <x v="11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x v="0"/>
    <x v="49"/>
    <b v="1"/>
    <s v="music/rock"/>
    <n v="1.0212366666666666"/>
    <x v="1350"/>
    <x v="4"/>
    <x v="11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x v="0"/>
    <x v="277"/>
    <b v="1"/>
    <s v="music/rock"/>
    <n v="1.5405897142857143"/>
    <x v="1351"/>
    <x v="4"/>
    <x v="11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x v="0"/>
    <x v="44"/>
    <b v="1"/>
    <s v="music/rock"/>
    <n v="1.0125"/>
    <x v="1352"/>
    <x v="4"/>
    <x v="11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x v="0"/>
    <x v="19"/>
    <b v="1"/>
    <s v="music/rock"/>
    <n v="1"/>
    <x v="1353"/>
    <x v="4"/>
    <x v="11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x v="0"/>
    <x v="184"/>
    <b v="1"/>
    <s v="music/rock"/>
    <n v="1.0874800874800874"/>
    <x v="1354"/>
    <x v="4"/>
    <x v="11"/>
    <x v="1858"/>
    <x v="185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x v="0"/>
    <x v="66"/>
    <b v="1"/>
    <s v="music/rock"/>
    <n v="1.3183333333333334"/>
    <x v="1355"/>
    <x v="4"/>
    <x v="11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x v="0"/>
    <x v="10"/>
    <b v="1"/>
    <s v="music/rock"/>
    <n v="1.3346666666666667"/>
    <x v="1356"/>
    <x v="4"/>
    <x v="11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x v="0"/>
    <x v="78"/>
    <b v="0"/>
    <s v="games/mobile games"/>
    <n v="0"/>
    <x v="121"/>
    <x v="6"/>
    <x v="18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x v="0"/>
    <x v="38"/>
    <b v="0"/>
    <s v="games/mobile games"/>
    <n v="8.0833333333333326E-2"/>
    <x v="1357"/>
    <x v="6"/>
    <x v="18"/>
    <x v="1862"/>
    <x v="186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x v="0"/>
    <x v="84"/>
    <b v="0"/>
    <s v="games/mobile games"/>
    <n v="4.0000000000000001E-3"/>
    <x v="144"/>
    <x v="6"/>
    <x v="18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x v="0"/>
    <x v="53"/>
    <b v="0"/>
    <s v="games/mobile games"/>
    <n v="0.42892307692307691"/>
    <x v="1358"/>
    <x v="6"/>
    <x v="18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x v="0"/>
    <x v="84"/>
    <b v="0"/>
    <s v="games/mobile games"/>
    <n v="3.6363636363636364E-5"/>
    <x v="453"/>
    <x v="6"/>
    <x v="18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x v="0"/>
    <x v="84"/>
    <b v="0"/>
    <s v="games/mobile games"/>
    <n v="5.0000000000000001E-3"/>
    <x v="372"/>
    <x v="6"/>
    <x v="18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x v="0"/>
    <x v="29"/>
    <b v="0"/>
    <s v="games/mobile games"/>
    <n v="5.0000000000000001E-4"/>
    <x v="119"/>
    <x v="6"/>
    <x v="18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x v="0"/>
    <x v="57"/>
    <b v="0"/>
    <s v="games/mobile games"/>
    <n v="4.8680000000000001E-2"/>
    <x v="1359"/>
    <x v="6"/>
    <x v="18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x v="0"/>
    <x v="78"/>
    <b v="0"/>
    <s v="games/mobile games"/>
    <n v="0"/>
    <x v="121"/>
    <x v="6"/>
    <x v="18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x v="0"/>
    <x v="202"/>
    <b v="0"/>
    <s v="games/mobile games"/>
    <n v="0.10314285714285715"/>
    <x v="1360"/>
    <x v="6"/>
    <x v="18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x v="0"/>
    <x v="195"/>
    <b v="0"/>
    <s v="games/mobile games"/>
    <n v="0.7178461538461538"/>
    <x v="1361"/>
    <x v="6"/>
    <x v="18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x v="0"/>
    <x v="62"/>
    <b v="0"/>
    <s v="games/mobile games"/>
    <n v="1.06E-2"/>
    <x v="1362"/>
    <x v="6"/>
    <x v="18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x v="0"/>
    <x v="84"/>
    <b v="0"/>
    <s v="games/mobile games"/>
    <n v="4.4999999999999997E-3"/>
    <x v="666"/>
    <x v="6"/>
    <x v="18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x v="0"/>
    <x v="84"/>
    <b v="0"/>
    <s v="games/mobile games"/>
    <n v="1.6249999999999999E-4"/>
    <x v="31"/>
    <x v="6"/>
    <x v="18"/>
    <x v="1874"/>
    <x v="187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x v="0"/>
    <x v="83"/>
    <b v="0"/>
    <s v="games/mobile games"/>
    <n v="5.1000000000000004E-3"/>
    <x v="1363"/>
    <x v="6"/>
    <x v="18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x v="0"/>
    <x v="78"/>
    <b v="0"/>
    <s v="games/mobile games"/>
    <n v="0"/>
    <x v="121"/>
    <x v="6"/>
    <x v="18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x v="0"/>
    <x v="78"/>
    <b v="0"/>
    <s v="games/mobile games"/>
    <n v="0"/>
    <x v="121"/>
    <x v="6"/>
    <x v="18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x v="0"/>
    <x v="78"/>
    <b v="0"/>
    <s v="games/mobile games"/>
    <n v="0"/>
    <x v="121"/>
    <x v="6"/>
    <x v="18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x v="0"/>
    <x v="84"/>
    <b v="0"/>
    <s v="games/mobile games"/>
    <n v="1.1999999999999999E-3"/>
    <x v="366"/>
    <x v="6"/>
    <x v="18"/>
    <x v="1879"/>
    <x v="187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x v="0"/>
    <x v="54"/>
    <b v="0"/>
    <s v="games/mobile games"/>
    <n v="0.20080000000000001"/>
    <x v="1364"/>
    <x v="6"/>
    <x v="18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x v="0"/>
    <x v="16"/>
    <b v="1"/>
    <s v="music/indie rock"/>
    <n v="1.726845"/>
    <x v="1365"/>
    <x v="4"/>
    <x v="14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x v="0"/>
    <x v="75"/>
    <b v="1"/>
    <s v="music/indie rock"/>
    <n v="1.008955223880597"/>
    <x v="1366"/>
    <x v="4"/>
    <x v="14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x v="0"/>
    <x v="58"/>
    <b v="1"/>
    <s v="music/indie rock"/>
    <n v="1.0480480480480481"/>
    <x v="1367"/>
    <x v="4"/>
    <x v="14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x v="0"/>
    <x v="55"/>
    <b v="1"/>
    <s v="music/indie rock"/>
    <n v="1.351"/>
    <x v="1368"/>
    <x v="4"/>
    <x v="14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x v="0"/>
    <x v="217"/>
    <b v="1"/>
    <s v="music/indie rock"/>
    <n v="1.1632786885245903"/>
    <x v="1369"/>
    <x v="4"/>
    <x v="14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x v="0"/>
    <x v="60"/>
    <b v="1"/>
    <s v="music/indie rock"/>
    <n v="1.0208333333333333"/>
    <x v="1370"/>
    <x v="4"/>
    <x v="14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x v="0"/>
    <x v="22"/>
    <b v="1"/>
    <s v="music/indie rock"/>
    <n v="1.1116666666666666"/>
    <x v="1371"/>
    <x v="4"/>
    <x v="14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x v="0"/>
    <x v="30"/>
    <b v="1"/>
    <s v="music/indie rock"/>
    <n v="1.6608000000000001"/>
    <x v="1372"/>
    <x v="4"/>
    <x v="14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x v="0"/>
    <x v="34"/>
    <b v="1"/>
    <s v="music/indie rock"/>
    <n v="1.0660000000000001"/>
    <x v="1373"/>
    <x v="4"/>
    <x v="14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x v="0"/>
    <x v="336"/>
    <b v="1"/>
    <s v="music/indie rock"/>
    <n v="1.4458441666666668"/>
    <x v="1374"/>
    <x v="4"/>
    <x v="14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x v="0"/>
    <x v="148"/>
    <b v="1"/>
    <s v="music/indie rock"/>
    <n v="1.0555000000000001"/>
    <x v="1375"/>
    <x v="4"/>
    <x v="14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x v="0"/>
    <x v="55"/>
    <b v="1"/>
    <s v="music/indie rock"/>
    <n v="1.3660000000000001"/>
    <x v="1376"/>
    <x v="4"/>
    <x v="14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x v="0"/>
    <x v="43"/>
    <b v="1"/>
    <s v="music/indie rock"/>
    <n v="1.04"/>
    <x v="1377"/>
    <x v="4"/>
    <x v="14"/>
    <x v="1893"/>
    <x v="189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x v="0"/>
    <x v="9"/>
    <b v="1"/>
    <s v="music/indie rock"/>
    <n v="1.145"/>
    <x v="1378"/>
    <x v="4"/>
    <x v="14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x v="0"/>
    <x v="5"/>
    <b v="1"/>
    <s v="music/indie rock"/>
    <n v="1.0171957671957672"/>
    <x v="1379"/>
    <x v="4"/>
    <x v="14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x v="0"/>
    <x v="62"/>
    <b v="1"/>
    <s v="music/indie rock"/>
    <n v="1.2394678492239468"/>
    <x v="1380"/>
    <x v="4"/>
    <x v="14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x v="0"/>
    <x v="275"/>
    <b v="1"/>
    <s v="music/indie rock"/>
    <n v="1.0245669291338582"/>
    <x v="1381"/>
    <x v="4"/>
    <x v="14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x v="0"/>
    <x v="64"/>
    <b v="1"/>
    <s v="music/indie rock"/>
    <n v="1.4450000000000001"/>
    <x v="1382"/>
    <x v="4"/>
    <x v="14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x v="0"/>
    <x v="288"/>
    <b v="1"/>
    <s v="music/indie rock"/>
    <n v="1.3333333333333333"/>
    <x v="1383"/>
    <x v="4"/>
    <x v="14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x v="0"/>
    <x v="241"/>
    <b v="1"/>
    <s v="music/indie rock"/>
    <n v="1.0936440000000001"/>
    <x v="1384"/>
    <x v="4"/>
    <x v="14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x v="0"/>
    <x v="20"/>
    <b v="0"/>
    <s v="technology/gadgets"/>
    <n v="2.696969696969697E-2"/>
    <x v="1385"/>
    <x v="2"/>
    <x v="29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x v="0"/>
    <x v="83"/>
    <b v="0"/>
    <s v="technology/gadgets"/>
    <n v="1.2E-2"/>
    <x v="143"/>
    <x v="2"/>
    <x v="29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x v="0"/>
    <x v="14"/>
    <b v="0"/>
    <s v="technology/gadgets"/>
    <n v="0.46600000000000003"/>
    <x v="1386"/>
    <x v="2"/>
    <x v="29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x v="0"/>
    <x v="84"/>
    <b v="0"/>
    <s v="technology/gadgets"/>
    <n v="1E-3"/>
    <x v="384"/>
    <x v="2"/>
    <x v="29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x v="0"/>
    <x v="80"/>
    <b v="0"/>
    <s v="technology/gadgets"/>
    <n v="1.6800000000000001E-3"/>
    <x v="689"/>
    <x v="2"/>
    <x v="29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x v="0"/>
    <x v="221"/>
    <b v="0"/>
    <s v="technology/gadgets"/>
    <n v="0.42759999999999998"/>
    <x v="1387"/>
    <x v="2"/>
    <x v="29"/>
    <x v="1906"/>
    <x v="1905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x v="0"/>
    <x v="80"/>
    <b v="0"/>
    <s v="technology/gadgets"/>
    <n v="2.8333333333333335E-3"/>
    <x v="1241"/>
    <x v="2"/>
    <x v="29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x v="0"/>
    <x v="80"/>
    <b v="0"/>
    <s v="technology/gadgets"/>
    <n v="1.7319999999999999E-2"/>
    <x v="1388"/>
    <x v="2"/>
    <x v="29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x v="0"/>
    <x v="44"/>
    <b v="0"/>
    <s v="technology/gadgets"/>
    <n v="0.14111428571428572"/>
    <x v="1389"/>
    <x v="2"/>
    <x v="29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x v="0"/>
    <x v="168"/>
    <b v="0"/>
    <s v="technology/gadgets"/>
    <n v="0.39395294117647056"/>
    <x v="1390"/>
    <x v="2"/>
    <x v="29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x v="0"/>
    <x v="29"/>
    <b v="0"/>
    <s v="technology/gadgets"/>
    <n v="2.3529411764705883E-4"/>
    <x v="119"/>
    <x v="2"/>
    <x v="29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x v="0"/>
    <x v="288"/>
    <b v="0"/>
    <s v="technology/gadgets"/>
    <n v="0.59299999999999997"/>
    <x v="1391"/>
    <x v="2"/>
    <x v="29"/>
    <x v="1912"/>
    <x v="19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x v="0"/>
    <x v="55"/>
    <b v="0"/>
    <s v="technology/gadgets"/>
    <n v="1.3270833333333334E-2"/>
    <x v="1392"/>
    <x v="2"/>
    <x v="29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x v="0"/>
    <x v="84"/>
    <b v="0"/>
    <s v="technology/gadgets"/>
    <n v="9.0090090090090086E-2"/>
    <x v="180"/>
    <x v="2"/>
    <x v="29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x v="0"/>
    <x v="80"/>
    <b v="0"/>
    <s v="technology/gadgets"/>
    <n v="1.6E-2"/>
    <x v="453"/>
    <x v="2"/>
    <x v="29"/>
    <x v="1915"/>
    <x v="1914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x v="0"/>
    <x v="79"/>
    <b v="0"/>
    <s v="technology/gadgets"/>
    <n v="5.1000000000000004E-3"/>
    <x v="1363"/>
    <x v="2"/>
    <x v="29"/>
    <x v="1916"/>
    <x v="191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x v="0"/>
    <x v="16"/>
    <b v="0"/>
    <s v="technology/gadgets"/>
    <n v="0.52570512820512816"/>
    <x v="1393"/>
    <x v="2"/>
    <x v="29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x v="0"/>
    <x v="82"/>
    <b v="0"/>
    <s v="technology/gadgets"/>
    <n v="1.04E-2"/>
    <x v="684"/>
    <x v="2"/>
    <x v="29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x v="0"/>
    <x v="22"/>
    <b v="0"/>
    <s v="technology/gadgets"/>
    <n v="0.47399999999999998"/>
    <x v="1394"/>
    <x v="2"/>
    <x v="29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x v="0"/>
    <x v="217"/>
    <b v="0"/>
    <s v="technology/gadgets"/>
    <n v="0.43030000000000002"/>
    <x v="1395"/>
    <x v="2"/>
    <x v="29"/>
    <x v="1920"/>
    <x v="191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x v="0"/>
    <x v="44"/>
    <b v="1"/>
    <s v="music/indie rock"/>
    <n v="1.3680000000000001"/>
    <x v="1237"/>
    <x v="4"/>
    <x v="14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x v="0"/>
    <x v="31"/>
    <b v="1"/>
    <s v="music/indie rock"/>
    <n v="1.1555"/>
    <x v="1396"/>
    <x v="4"/>
    <x v="14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x v="0"/>
    <x v="62"/>
    <b v="1"/>
    <s v="music/indie rock"/>
    <n v="2.4079999999999999"/>
    <x v="1397"/>
    <x v="4"/>
    <x v="14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x v="0"/>
    <x v="51"/>
    <b v="1"/>
    <s v="music/indie rock"/>
    <n v="1.1439999999999999"/>
    <x v="1398"/>
    <x v="4"/>
    <x v="14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x v="0"/>
    <x v="47"/>
    <b v="1"/>
    <s v="music/indie rock"/>
    <n v="1.1033333333333333"/>
    <x v="1399"/>
    <x v="4"/>
    <x v="14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x v="0"/>
    <x v="329"/>
    <b v="1"/>
    <s v="music/indie rock"/>
    <n v="1.9537933333333333"/>
    <x v="1400"/>
    <x v="4"/>
    <x v="14"/>
    <x v="1926"/>
    <x v="1925"/>
  </r>
  <r>
    <n v="1927"/>
    <s v="GBS Detroit Presents Hampshire"/>
    <s v="Hampshire is headed to GBS Detroit."/>
    <n v="600"/>
    <n v="620"/>
    <x v="0"/>
    <x v="0"/>
    <s v="USD"/>
    <n v="1331182740"/>
    <n v="1329856839"/>
    <x v="0"/>
    <x v="202"/>
    <b v="1"/>
    <s v="music/indie rock"/>
    <n v="1.0333333333333334"/>
    <x v="1401"/>
    <x v="4"/>
    <x v="14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x v="0"/>
    <x v="69"/>
    <b v="1"/>
    <s v="music/indie rock"/>
    <n v="1.031372549019608"/>
    <x v="1402"/>
    <x v="4"/>
    <x v="14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x v="0"/>
    <x v="11"/>
    <b v="1"/>
    <s v="music/indie rock"/>
    <n v="1.003125"/>
    <x v="1403"/>
    <x v="4"/>
    <x v="14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x v="0"/>
    <x v="55"/>
    <b v="1"/>
    <s v="music/indie rock"/>
    <n v="1.27"/>
    <x v="1404"/>
    <x v="4"/>
    <x v="14"/>
    <x v="1930"/>
    <x v="1929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x v="0"/>
    <x v="133"/>
    <b v="1"/>
    <s v="music/indie rock"/>
    <n v="1.20601"/>
    <x v="1405"/>
    <x v="4"/>
    <x v="14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x v="0"/>
    <x v="144"/>
    <b v="1"/>
    <s v="music/indie rock"/>
    <n v="1.0699047619047619"/>
    <x v="1406"/>
    <x v="4"/>
    <x v="14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x v="0"/>
    <x v="238"/>
    <b v="1"/>
    <s v="music/indie rock"/>
    <n v="1.7243333333333333"/>
    <x v="1407"/>
    <x v="4"/>
    <x v="14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x v="0"/>
    <x v="99"/>
    <b v="1"/>
    <s v="music/indie rock"/>
    <n v="1.2362"/>
    <x v="1408"/>
    <x v="4"/>
    <x v="14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x v="0"/>
    <x v="133"/>
    <b v="1"/>
    <s v="music/indie rock"/>
    <n v="1.0840000000000001"/>
    <x v="1409"/>
    <x v="4"/>
    <x v="14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x v="0"/>
    <x v="108"/>
    <b v="1"/>
    <s v="music/indie rock"/>
    <n v="1.1652013333333333"/>
    <x v="1410"/>
    <x v="4"/>
    <x v="14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x v="0"/>
    <x v="60"/>
    <b v="1"/>
    <s v="music/indie rock"/>
    <n v="1.8724499999999999"/>
    <x v="1411"/>
    <x v="4"/>
    <x v="14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x v="0"/>
    <x v="229"/>
    <b v="1"/>
    <s v="music/indie rock"/>
    <n v="1.1593333333333333"/>
    <x v="1412"/>
    <x v="4"/>
    <x v="14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x v="0"/>
    <x v="93"/>
    <b v="1"/>
    <s v="music/indie rock"/>
    <n v="1.107"/>
    <x v="1413"/>
    <x v="4"/>
    <x v="14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x v="0"/>
    <x v="162"/>
    <b v="1"/>
    <s v="music/indie rock"/>
    <n v="1.7092307692307693"/>
    <x v="1414"/>
    <x v="4"/>
    <x v="14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x v="1"/>
    <x v="337"/>
    <b v="1"/>
    <s v="technology/hardware"/>
    <n v="1.2611835600000001"/>
    <x v="1415"/>
    <x v="2"/>
    <x v="30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x v="1"/>
    <x v="195"/>
    <b v="1"/>
    <s v="technology/hardware"/>
    <n v="1.3844033333333334"/>
    <x v="1416"/>
    <x v="2"/>
    <x v="30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x v="1"/>
    <x v="338"/>
    <b v="1"/>
    <s v="technology/hardware"/>
    <n v="17.052499999999998"/>
    <x v="1417"/>
    <x v="2"/>
    <x v="30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x v="1"/>
    <x v="339"/>
    <b v="1"/>
    <s v="technology/hardware"/>
    <n v="7.8805550000000002"/>
    <x v="1418"/>
    <x v="2"/>
    <x v="30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x v="1"/>
    <x v="340"/>
    <b v="1"/>
    <s v="technology/hardware"/>
    <n v="3.4801799999999998"/>
    <x v="1419"/>
    <x v="2"/>
    <x v="30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x v="1"/>
    <x v="16"/>
    <b v="1"/>
    <s v="technology/hardware"/>
    <n v="1.4974666666666667"/>
    <x v="1420"/>
    <x v="2"/>
    <x v="30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x v="1"/>
    <x v="23"/>
    <b v="1"/>
    <s v="technology/hardware"/>
    <n v="1.0063375000000001"/>
    <x v="1421"/>
    <x v="2"/>
    <x v="30"/>
    <x v="1947"/>
    <x v="1946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x v="1"/>
    <x v="341"/>
    <b v="1"/>
    <s v="technology/hardware"/>
    <n v="8.0021100000000001"/>
    <x v="1422"/>
    <x v="2"/>
    <x v="30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x v="1"/>
    <x v="342"/>
    <b v="1"/>
    <s v="technology/hardware"/>
    <n v="1.0600260000000001"/>
    <x v="1423"/>
    <x v="2"/>
    <x v="30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x v="1"/>
    <x v="343"/>
    <b v="1"/>
    <s v="technology/hardware"/>
    <n v="2.0051866666666669"/>
    <x v="1424"/>
    <x v="2"/>
    <x v="30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x v="1"/>
    <x v="344"/>
    <b v="1"/>
    <s v="technology/hardware"/>
    <n v="2.1244399999999999"/>
    <x v="1425"/>
    <x v="2"/>
    <x v="30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x v="1"/>
    <x v="345"/>
    <b v="1"/>
    <s v="technology/hardware"/>
    <n v="1.9847237142857144"/>
    <x v="1426"/>
    <x v="2"/>
    <x v="30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x v="1"/>
    <x v="206"/>
    <b v="1"/>
    <s v="technology/hardware"/>
    <n v="2.2594666666666665"/>
    <x v="1427"/>
    <x v="2"/>
    <x v="30"/>
    <x v="1953"/>
    <x v="195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x v="1"/>
    <x v="119"/>
    <b v="1"/>
    <s v="technology/hardware"/>
    <n v="6.9894800000000004"/>
    <x v="1428"/>
    <x v="2"/>
    <x v="30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x v="1"/>
    <x v="126"/>
    <b v="1"/>
    <s v="technology/hardware"/>
    <n v="3.9859528571428569"/>
    <x v="1429"/>
    <x v="2"/>
    <x v="30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x v="1"/>
    <x v="346"/>
    <b v="1"/>
    <s v="technology/hardware"/>
    <n v="2.9403333333333332"/>
    <x v="1430"/>
    <x v="2"/>
    <x v="30"/>
    <x v="1956"/>
    <x v="195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x v="1"/>
    <x v="347"/>
    <b v="1"/>
    <s v="technology/hardware"/>
    <n v="1.6750470000000002"/>
    <x v="1431"/>
    <x v="2"/>
    <x v="30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x v="1"/>
    <x v="348"/>
    <b v="1"/>
    <s v="technology/hardware"/>
    <n v="14.355717142857143"/>
    <x v="1432"/>
    <x v="2"/>
    <x v="30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x v="1"/>
    <x v="349"/>
    <b v="1"/>
    <s v="technology/hardware"/>
    <n v="1.5673440000000001"/>
    <x v="1433"/>
    <x v="2"/>
    <x v="30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x v="1"/>
    <x v="51"/>
    <b v="1"/>
    <s v="technology/hardware"/>
    <n v="1.1790285714285715"/>
    <x v="1434"/>
    <x v="2"/>
    <x v="30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x v="1"/>
    <x v="350"/>
    <b v="1"/>
    <s v="technology/hardware"/>
    <n v="11.053811999999999"/>
    <x v="1435"/>
    <x v="2"/>
    <x v="30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x v="1"/>
    <x v="351"/>
    <b v="1"/>
    <s v="technology/hardware"/>
    <n v="1.9292499999999999"/>
    <x v="1436"/>
    <x v="2"/>
    <x v="30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x v="1"/>
    <x v="242"/>
    <b v="1"/>
    <s v="technology/hardware"/>
    <n v="1.268842105263158"/>
    <x v="1437"/>
    <x v="2"/>
    <x v="30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x v="1"/>
    <x v="352"/>
    <b v="1"/>
    <s v="technology/hardware"/>
    <n v="2.5957748878923765"/>
    <x v="1438"/>
    <x v="2"/>
    <x v="30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x v="1"/>
    <x v="273"/>
    <b v="1"/>
    <s v="technology/hardware"/>
    <n v="2.6227999999999998"/>
    <x v="1439"/>
    <x v="2"/>
    <x v="30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x v="1"/>
    <x v="353"/>
    <b v="1"/>
    <s v="technology/hardware"/>
    <n v="2.0674309000000002"/>
    <x v="1440"/>
    <x v="2"/>
    <x v="30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x v="1"/>
    <x v="316"/>
    <b v="1"/>
    <s v="technology/hardware"/>
    <n v="3.7012999999999998"/>
    <x v="1441"/>
    <x v="2"/>
    <x v="30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x v="1"/>
    <x v="354"/>
    <b v="1"/>
    <s v="technology/hardware"/>
    <n v="2.8496600000000001"/>
    <x v="1442"/>
    <x v="2"/>
    <x v="30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x v="1"/>
    <x v="355"/>
    <b v="1"/>
    <s v="technology/hardware"/>
    <n v="5.7907999999999999"/>
    <x v="1443"/>
    <x v="2"/>
    <x v="30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x v="1"/>
    <x v="356"/>
    <b v="1"/>
    <s v="technology/hardware"/>
    <n v="11.318"/>
    <x v="1444"/>
    <x v="2"/>
    <x v="30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x v="1"/>
    <x v="357"/>
    <b v="1"/>
    <s v="technology/hardware"/>
    <n v="2.6302771750000002"/>
    <x v="1445"/>
    <x v="2"/>
    <x v="30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x v="1"/>
    <x v="146"/>
    <b v="1"/>
    <s v="technology/hardware"/>
    <n v="6.7447999999999997"/>
    <x v="1446"/>
    <x v="2"/>
    <x v="30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x v="1"/>
    <x v="358"/>
    <b v="1"/>
    <s v="technology/hardware"/>
    <n v="2.5683081313131315"/>
    <x v="1447"/>
    <x v="2"/>
    <x v="30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x v="1"/>
    <x v="359"/>
    <b v="1"/>
    <s v="technology/hardware"/>
    <n v="3.7549600000000001"/>
    <x v="1448"/>
    <x v="2"/>
    <x v="30"/>
    <x v="1974"/>
    <x v="197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x v="1"/>
    <x v="35"/>
    <b v="1"/>
    <s v="technology/hardware"/>
    <n v="2.0870837499999997"/>
    <x v="1449"/>
    <x v="2"/>
    <x v="30"/>
    <x v="1975"/>
    <x v="197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x v="1"/>
    <x v="360"/>
    <b v="1"/>
    <s v="technology/hardware"/>
    <n v="3.4660000000000002"/>
    <x v="1450"/>
    <x v="2"/>
    <x v="30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x v="1"/>
    <x v="361"/>
    <b v="1"/>
    <s v="technology/hardware"/>
    <n v="4.0232999999999999"/>
    <x v="1451"/>
    <x v="2"/>
    <x v="30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x v="1"/>
    <x v="362"/>
    <b v="1"/>
    <s v="technology/hardware"/>
    <n v="10.2684514"/>
    <x v="1452"/>
    <x v="2"/>
    <x v="30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x v="1"/>
    <x v="363"/>
    <b v="1"/>
    <s v="technology/hardware"/>
    <n v="1.14901155"/>
    <x v="1453"/>
    <x v="2"/>
    <x v="30"/>
    <x v="1979"/>
    <x v="1978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x v="1"/>
    <x v="364"/>
    <b v="1"/>
    <s v="technology/hardware"/>
    <n v="3.5482402000000004"/>
    <x v="1454"/>
    <x v="2"/>
    <x v="30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x v="0"/>
    <x v="8"/>
    <b v="0"/>
    <s v="photography/people"/>
    <n v="5.0799999999999998E-2"/>
    <x v="1455"/>
    <x v="8"/>
    <x v="31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x v="0"/>
    <x v="78"/>
    <b v="0"/>
    <s v="photography/people"/>
    <n v="0"/>
    <x v="121"/>
    <x v="8"/>
    <x v="31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x v="0"/>
    <x v="38"/>
    <b v="0"/>
    <s v="photography/people"/>
    <n v="4.2999999999999997E-2"/>
    <x v="1456"/>
    <x v="8"/>
    <x v="31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x v="0"/>
    <x v="63"/>
    <b v="0"/>
    <s v="photography/people"/>
    <n v="0.21146666666666666"/>
    <x v="1457"/>
    <x v="8"/>
    <x v="31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x v="0"/>
    <x v="80"/>
    <b v="0"/>
    <s v="photography/people"/>
    <n v="3.1875000000000001E-2"/>
    <x v="800"/>
    <x v="8"/>
    <x v="31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x v="0"/>
    <x v="29"/>
    <b v="0"/>
    <s v="photography/people"/>
    <n v="5.0000000000000001E-4"/>
    <x v="120"/>
    <x v="8"/>
    <x v="31"/>
    <x v="1986"/>
    <x v="198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x v="0"/>
    <x v="33"/>
    <b v="0"/>
    <s v="photography/people"/>
    <n v="0.42472727272727273"/>
    <x v="1458"/>
    <x v="8"/>
    <x v="31"/>
    <x v="1987"/>
    <x v="1986"/>
  </r>
  <r>
    <n v="1988"/>
    <s v="Phillip Michael Photography"/>
    <s v="Expressing art in an image!"/>
    <n v="6000"/>
    <n v="25"/>
    <x v="2"/>
    <x v="0"/>
    <s v="USD"/>
    <n v="1440094742"/>
    <n v="1437502742"/>
    <x v="0"/>
    <x v="29"/>
    <b v="0"/>
    <s v="photography/people"/>
    <n v="4.1666666666666666E-3"/>
    <x v="384"/>
    <x v="8"/>
    <x v="31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x v="0"/>
    <x v="29"/>
    <b v="0"/>
    <s v="photography/people"/>
    <n v="0.01"/>
    <x v="73"/>
    <x v="8"/>
    <x v="31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x v="0"/>
    <x v="81"/>
    <b v="0"/>
    <s v="photography/people"/>
    <n v="0.16966666666666666"/>
    <x v="1459"/>
    <x v="8"/>
    <x v="31"/>
    <x v="1990"/>
    <x v="198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x v="0"/>
    <x v="83"/>
    <b v="0"/>
    <s v="photography/people"/>
    <n v="7.0000000000000007E-2"/>
    <x v="1460"/>
    <x v="8"/>
    <x v="31"/>
    <x v="1991"/>
    <x v="199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x v="0"/>
    <x v="84"/>
    <b v="0"/>
    <s v="photography/people"/>
    <n v="1.3333333333333333E-3"/>
    <x v="120"/>
    <x v="8"/>
    <x v="31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x v="0"/>
    <x v="78"/>
    <b v="0"/>
    <s v="photography/people"/>
    <n v="0"/>
    <x v="121"/>
    <x v="8"/>
    <x v="31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x v="0"/>
    <x v="78"/>
    <b v="0"/>
    <s v="photography/people"/>
    <n v="0"/>
    <x v="121"/>
    <x v="8"/>
    <x v="31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x v="0"/>
    <x v="83"/>
    <b v="0"/>
    <s v="photography/people"/>
    <n v="7.8E-2"/>
    <x v="438"/>
    <x v="8"/>
    <x v="31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x v="0"/>
    <x v="78"/>
    <b v="0"/>
    <s v="photography/people"/>
    <n v="0"/>
    <x v="121"/>
    <x v="8"/>
    <x v="31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x v="0"/>
    <x v="78"/>
    <b v="0"/>
    <s v="photography/people"/>
    <n v="0"/>
    <x v="121"/>
    <x v="8"/>
    <x v="31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x v="0"/>
    <x v="83"/>
    <b v="0"/>
    <s v="photography/people"/>
    <n v="0.26200000000000001"/>
    <x v="1461"/>
    <x v="8"/>
    <x v="31"/>
    <x v="1998"/>
    <x v="1997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x v="0"/>
    <x v="63"/>
    <b v="0"/>
    <s v="photography/people"/>
    <n v="7.6129032258064515E-3"/>
    <x v="1462"/>
    <x v="8"/>
    <x v="31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x v="0"/>
    <x v="20"/>
    <b v="0"/>
    <s v="photography/people"/>
    <n v="0.125"/>
    <x v="384"/>
    <x v="8"/>
    <x v="31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x v="1"/>
    <x v="365"/>
    <b v="1"/>
    <s v="technology/hardware"/>
    <n v="3.8212909090909091"/>
    <x v="1463"/>
    <x v="2"/>
    <x v="30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x v="1"/>
    <x v="366"/>
    <b v="1"/>
    <s v="technology/hardware"/>
    <n v="2.1679422000000002"/>
    <x v="1464"/>
    <x v="2"/>
    <x v="30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x v="1"/>
    <x v="57"/>
    <b v="1"/>
    <s v="technology/hardware"/>
    <n v="3.12"/>
    <x v="1465"/>
    <x v="2"/>
    <x v="30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x v="1"/>
    <x v="178"/>
    <b v="1"/>
    <s v="technology/hardware"/>
    <n v="2.3442048"/>
    <x v="1466"/>
    <x v="2"/>
    <x v="30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x v="1"/>
    <x v="277"/>
    <b v="1"/>
    <s v="technology/hardware"/>
    <n v="1.236801"/>
    <x v="1467"/>
    <x v="2"/>
    <x v="30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x v="1"/>
    <x v="175"/>
    <b v="1"/>
    <s v="technology/hardware"/>
    <n v="2.4784000000000002"/>
    <x v="1468"/>
    <x v="2"/>
    <x v="30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x v="1"/>
    <x v="89"/>
    <b v="1"/>
    <s v="technology/hardware"/>
    <n v="1.157092"/>
    <x v="1469"/>
    <x v="2"/>
    <x v="30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x v="1"/>
    <x v="14"/>
    <b v="1"/>
    <s v="technology/hardware"/>
    <n v="1.1707484768810599"/>
    <x v="1470"/>
    <x v="2"/>
    <x v="30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x v="1"/>
    <x v="367"/>
    <b v="1"/>
    <s v="technology/hardware"/>
    <n v="3.05158"/>
    <x v="1471"/>
    <x v="2"/>
    <x v="30"/>
    <x v="2009"/>
    <x v="2008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x v="1"/>
    <x v="368"/>
    <b v="1"/>
    <s v="technology/hardware"/>
    <n v="3.2005299999999997"/>
    <x v="1472"/>
    <x v="2"/>
    <x v="30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x v="1"/>
    <x v="369"/>
    <b v="1"/>
    <s v="technology/hardware"/>
    <n v="8.1956399999999991"/>
    <x v="1473"/>
    <x v="2"/>
    <x v="30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x v="1"/>
    <x v="275"/>
    <b v="1"/>
    <s v="technology/hardware"/>
    <n v="2.3490000000000002"/>
    <x v="1474"/>
    <x v="2"/>
    <x v="30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x v="1"/>
    <x v="370"/>
    <b v="1"/>
    <s v="technology/hardware"/>
    <n v="4.9491375"/>
    <x v="1475"/>
    <x v="2"/>
    <x v="30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x v="1"/>
    <x v="371"/>
    <b v="1"/>
    <s v="technology/hardware"/>
    <n v="78.137822333333332"/>
    <x v="1476"/>
    <x v="2"/>
    <x v="30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x v="1"/>
    <x v="372"/>
    <b v="1"/>
    <s v="technology/hardware"/>
    <n v="1.1300013888888889"/>
    <x v="1477"/>
    <x v="2"/>
    <x v="30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x v="1"/>
    <x v="373"/>
    <b v="1"/>
    <s v="technology/hardware"/>
    <n v="9.2154220000000002"/>
    <x v="1478"/>
    <x v="2"/>
    <x v="30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x v="1"/>
    <x v="374"/>
    <b v="1"/>
    <s v="technology/hardware"/>
    <n v="1.2510239999999999"/>
    <x v="1479"/>
    <x v="2"/>
    <x v="30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x v="1"/>
    <x v="375"/>
    <b v="1"/>
    <s v="technology/hardware"/>
    <n v="1.0224343076923077"/>
    <x v="1480"/>
    <x v="2"/>
    <x v="30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x v="1"/>
    <x v="376"/>
    <b v="1"/>
    <s v="technology/hardware"/>
    <n v="4.8490975000000001"/>
    <x v="1481"/>
    <x v="2"/>
    <x v="30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x v="1"/>
    <x v="259"/>
    <b v="1"/>
    <s v="technology/hardware"/>
    <n v="1.9233333333333333"/>
    <x v="1482"/>
    <x v="2"/>
    <x v="30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x v="1"/>
    <x v="195"/>
    <b v="1"/>
    <s v="technology/hardware"/>
    <n v="2.8109999999999999"/>
    <x v="1483"/>
    <x v="2"/>
    <x v="30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x v="1"/>
    <x v="166"/>
    <b v="1"/>
    <s v="technology/hardware"/>
    <n v="1.2513700000000001"/>
    <x v="1484"/>
    <x v="2"/>
    <x v="30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x v="1"/>
    <x v="377"/>
    <b v="1"/>
    <s v="technology/hardware"/>
    <n v="1.61459"/>
    <x v="1485"/>
    <x v="2"/>
    <x v="30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x v="1"/>
    <x v="217"/>
    <b v="1"/>
    <s v="technology/hardware"/>
    <n v="5.8535000000000004"/>
    <x v="1486"/>
    <x v="2"/>
    <x v="30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x v="1"/>
    <x v="378"/>
    <b v="1"/>
    <s v="technology/hardware"/>
    <n v="2.0114999999999998"/>
    <x v="1487"/>
    <x v="2"/>
    <x v="30"/>
    <x v="2025"/>
    <x v="202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x v="1"/>
    <x v="379"/>
    <b v="1"/>
    <s v="technology/hardware"/>
    <n v="1.3348307999999998"/>
    <x v="1488"/>
    <x v="2"/>
    <x v="30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x v="1"/>
    <x v="380"/>
    <b v="1"/>
    <s v="technology/hardware"/>
    <n v="1.2024900000000001"/>
    <x v="1489"/>
    <x v="2"/>
    <x v="30"/>
    <x v="2027"/>
    <x v="2026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x v="1"/>
    <x v="1"/>
    <b v="1"/>
    <s v="technology/hardware"/>
    <n v="1.2616666666666667"/>
    <x v="1490"/>
    <x v="2"/>
    <x v="30"/>
    <x v="2028"/>
    <x v="202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x v="1"/>
    <x v="225"/>
    <b v="1"/>
    <s v="technology/hardware"/>
    <n v="3.6120000000000001"/>
    <x v="1491"/>
    <x v="2"/>
    <x v="30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x v="1"/>
    <x v="381"/>
    <b v="1"/>
    <s v="technology/hardware"/>
    <n v="2.26239013671875"/>
    <x v="1492"/>
    <x v="2"/>
    <x v="30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x v="1"/>
    <x v="278"/>
    <b v="1"/>
    <s v="technology/hardware"/>
    <n v="1.2035"/>
    <x v="1493"/>
    <x v="2"/>
    <x v="30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x v="1"/>
    <x v="382"/>
    <b v="1"/>
    <s v="technology/hardware"/>
    <n v="3.0418799999999999"/>
    <x v="1494"/>
    <x v="2"/>
    <x v="30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x v="1"/>
    <x v="150"/>
    <b v="1"/>
    <s v="technology/hardware"/>
    <n v="1.7867599999999999"/>
    <x v="1495"/>
    <x v="2"/>
    <x v="30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x v="1"/>
    <x v="278"/>
    <b v="1"/>
    <s v="technology/hardware"/>
    <n v="3.868199871794872"/>
    <x v="1496"/>
    <x v="2"/>
    <x v="30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x v="1"/>
    <x v="383"/>
    <b v="1"/>
    <s v="technology/hardware"/>
    <n v="2.1103642500000004"/>
    <x v="1497"/>
    <x v="2"/>
    <x v="30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x v="1"/>
    <x v="384"/>
    <b v="1"/>
    <s v="technology/hardware"/>
    <n v="1.3166833333333334"/>
    <x v="1498"/>
    <x v="2"/>
    <x v="30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x v="1"/>
    <x v="385"/>
    <b v="1"/>
    <s v="technology/hardware"/>
    <n v="3.0047639999999998"/>
    <x v="1499"/>
    <x v="2"/>
    <x v="30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x v="1"/>
    <x v="386"/>
    <b v="1"/>
    <s v="technology/hardware"/>
    <n v="4.2051249999999998"/>
    <x v="1500"/>
    <x v="2"/>
    <x v="30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x v="1"/>
    <x v="169"/>
    <b v="1"/>
    <s v="technology/hardware"/>
    <n v="1.362168"/>
    <x v="1501"/>
    <x v="2"/>
    <x v="30"/>
    <x v="2039"/>
    <x v="2038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x v="1"/>
    <x v="197"/>
    <b v="1"/>
    <s v="technology/hardware"/>
    <n v="2.4817133333333334"/>
    <x v="1502"/>
    <x v="2"/>
    <x v="30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x v="0"/>
    <x v="148"/>
    <b v="1"/>
    <s v="technology/hardware"/>
    <n v="1.8186315789473684"/>
    <x v="1503"/>
    <x v="2"/>
    <x v="30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x v="0"/>
    <x v="205"/>
    <b v="1"/>
    <s v="technology/hardware"/>
    <n v="1.2353000000000001"/>
    <x v="1504"/>
    <x v="2"/>
    <x v="30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x v="0"/>
    <x v="189"/>
    <b v="1"/>
    <s v="technology/hardware"/>
    <n v="5.0620938628158845"/>
    <x v="1505"/>
    <x v="2"/>
    <x v="30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x v="0"/>
    <x v="387"/>
    <b v="1"/>
    <s v="technology/hardware"/>
    <n v="1.0821333333333334"/>
    <x v="1506"/>
    <x v="2"/>
    <x v="30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x v="0"/>
    <x v="40"/>
    <b v="1"/>
    <s v="technology/hardware"/>
    <n v="8.1918387755102042"/>
    <x v="1507"/>
    <x v="2"/>
    <x v="30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x v="0"/>
    <x v="37"/>
    <b v="1"/>
    <s v="technology/hardware"/>
    <n v="1.2110000000000001"/>
    <x v="1508"/>
    <x v="2"/>
    <x v="30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x v="0"/>
    <x v="388"/>
    <b v="1"/>
    <s v="technology/hardware"/>
    <n v="1.0299897959183673"/>
    <x v="1509"/>
    <x v="2"/>
    <x v="30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x v="0"/>
    <x v="389"/>
    <b v="1"/>
    <s v="technology/hardware"/>
    <n v="1.4833229411764706"/>
    <x v="1510"/>
    <x v="2"/>
    <x v="30"/>
    <x v="2048"/>
    <x v="2047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x v="0"/>
    <x v="390"/>
    <b v="1"/>
    <s v="technology/hardware"/>
    <n v="1.2019070000000001"/>
    <x v="1511"/>
    <x v="2"/>
    <x v="30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x v="0"/>
    <x v="203"/>
    <b v="1"/>
    <s v="technology/hardware"/>
    <n v="4.7327000000000004"/>
    <x v="1512"/>
    <x v="2"/>
    <x v="30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x v="0"/>
    <x v="391"/>
    <b v="1"/>
    <s v="technology/hardware"/>
    <n v="1.303625"/>
    <x v="1513"/>
    <x v="2"/>
    <x v="30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x v="0"/>
    <x v="392"/>
    <b v="1"/>
    <s v="technology/hardware"/>
    <n v="3.5304799999999998"/>
    <x v="1514"/>
    <x v="2"/>
    <x v="30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x v="0"/>
    <x v="212"/>
    <b v="1"/>
    <s v="technology/hardware"/>
    <n v="1.0102"/>
    <x v="1515"/>
    <x v="2"/>
    <x v="30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x v="0"/>
    <x v="393"/>
    <b v="1"/>
    <s v="technology/hardware"/>
    <n v="1.1359142857142857"/>
    <x v="1516"/>
    <x v="2"/>
    <x v="30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x v="0"/>
    <x v="21"/>
    <b v="1"/>
    <s v="technology/hardware"/>
    <n v="1.6741666666666666"/>
    <x v="1517"/>
    <x v="2"/>
    <x v="30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x v="0"/>
    <x v="394"/>
    <b v="1"/>
    <s v="technology/hardware"/>
    <n v="1.5345200000000001"/>
    <x v="1518"/>
    <x v="2"/>
    <x v="30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x v="0"/>
    <x v="395"/>
    <b v="1"/>
    <s v="technology/hardware"/>
    <n v="2.022322"/>
    <x v="1519"/>
    <x v="2"/>
    <x v="30"/>
    <x v="2057"/>
    <x v="2056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x v="0"/>
    <x v="396"/>
    <b v="1"/>
    <s v="technology/hardware"/>
    <n v="1.6828125"/>
    <x v="1520"/>
    <x v="2"/>
    <x v="30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x v="0"/>
    <x v="269"/>
    <b v="1"/>
    <s v="technology/hardware"/>
    <n v="1.4345666666666668"/>
    <x v="1521"/>
    <x v="2"/>
    <x v="30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x v="0"/>
    <x v="397"/>
    <b v="1"/>
    <s v="technology/hardware"/>
    <n v="1.964"/>
    <x v="1522"/>
    <x v="2"/>
    <x v="30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x v="0"/>
    <x v="2"/>
    <b v="1"/>
    <s v="technology/hardware"/>
    <n v="1.0791999999999999"/>
    <x v="1523"/>
    <x v="2"/>
    <x v="30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x v="0"/>
    <x v="398"/>
    <b v="1"/>
    <s v="technology/hardware"/>
    <n v="1.14977"/>
    <x v="1524"/>
    <x v="2"/>
    <x v="30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x v="0"/>
    <x v="72"/>
    <b v="1"/>
    <s v="technology/hardware"/>
    <n v="1.4804999999999999"/>
    <x v="1525"/>
    <x v="2"/>
    <x v="30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x v="0"/>
    <x v="399"/>
    <b v="1"/>
    <s v="technology/hardware"/>
    <n v="1.9116676082790633"/>
    <x v="1526"/>
    <x v="2"/>
    <x v="30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x v="0"/>
    <x v="400"/>
    <b v="1"/>
    <s v="technology/hardware"/>
    <n v="1.99215125"/>
    <x v="1527"/>
    <x v="2"/>
    <x v="30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x v="0"/>
    <x v="71"/>
    <b v="1"/>
    <s v="technology/hardware"/>
    <n v="2.1859999999999999"/>
    <x v="1528"/>
    <x v="2"/>
    <x v="30"/>
    <x v="2066"/>
    <x v="206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x v="0"/>
    <x v="73"/>
    <b v="1"/>
    <s v="technology/hardware"/>
    <n v="1.2686868686868686"/>
    <x v="1529"/>
    <x v="2"/>
    <x v="30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x v="0"/>
    <x v="88"/>
    <b v="1"/>
    <s v="technology/hardware"/>
    <n v="1.0522388"/>
    <x v="1530"/>
    <x v="2"/>
    <x v="30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x v="0"/>
    <x v="40"/>
    <b v="1"/>
    <s v="technology/hardware"/>
    <n v="1.2840666000000001"/>
    <x v="1531"/>
    <x v="2"/>
    <x v="30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x v="0"/>
    <x v="401"/>
    <b v="1"/>
    <s v="technology/hardware"/>
    <n v="3.1732719999999999"/>
    <x v="1532"/>
    <x v="2"/>
    <x v="30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x v="0"/>
    <x v="402"/>
    <b v="1"/>
    <s v="technology/hardware"/>
    <n v="2.8073000000000001"/>
    <x v="1533"/>
    <x v="2"/>
    <x v="30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x v="0"/>
    <x v="403"/>
    <b v="1"/>
    <s v="technology/hardware"/>
    <n v="1.1073146853146854"/>
    <x v="1534"/>
    <x v="2"/>
    <x v="30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x v="0"/>
    <x v="404"/>
    <b v="1"/>
    <s v="technology/hardware"/>
    <n v="1.5260429999999998"/>
    <x v="1535"/>
    <x v="2"/>
    <x v="30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x v="0"/>
    <x v="83"/>
    <b v="1"/>
    <s v="technology/hardware"/>
    <n v="1.0249999999999999"/>
    <x v="1536"/>
    <x v="2"/>
    <x v="30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x v="0"/>
    <x v="405"/>
    <b v="1"/>
    <s v="technology/hardware"/>
    <n v="16.783738373837384"/>
    <x v="1537"/>
    <x v="2"/>
    <x v="30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x v="0"/>
    <x v="406"/>
    <b v="1"/>
    <s v="technology/hardware"/>
    <n v="5.4334915642458101"/>
    <x v="1538"/>
    <x v="2"/>
    <x v="30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x v="0"/>
    <x v="101"/>
    <b v="1"/>
    <s v="technology/hardware"/>
    <n v="1.1550800000000001"/>
    <x v="1539"/>
    <x v="2"/>
    <x v="30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x v="0"/>
    <x v="53"/>
    <b v="1"/>
    <s v="technology/hardware"/>
    <n v="1.3120499999999999"/>
    <x v="1540"/>
    <x v="2"/>
    <x v="30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x v="0"/>
    <x v="407"/>
    <b v="1"/>
    <s v="technology/hardware"/>
    <n v="2.8816999999999999"/>
    <x v="1541"/>
    <x v="2"/>
    <x v="30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x v="0"/>
    <x v="133"/>
    <b v="1"/>
    <s v="technology/hardware"/>
    <n v="5.0780000000000003"/>
    <x v="1542"/>
    <x v="2"/>
    <x v="30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x v="0"/>
    <x v="165"/>
    <b v="1"/>
    <s v="music/indie rock"/>
    <n v="1.1457142857142857"/>
    <x v="1543"/>
    <x v="4"/>
    <x v="14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x v="0"/>
    <x v="44"/>
    <b v="1"/>
    <s v="music/indie rock"/>
    <n v="1.1073333333333333"/>
    <x v="1544"/>
    <x v="4"/>
    <x v="14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x v="0"/>
    <x v="20"/>
    <b v="1"/>
    <s v="music/indie rock"/>
    <n v="1.1333333333333333"/>
    <x v="447"/>
    <x v="4"/>
    <x v="14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x v="0"/>
    <x v="67"/>
    <b v="1"/>
    <s v="music/indie rock"/>
    <n v="1.0833333333333333"/>
    <x v="1545"/>
    <x v="4"/>
    <x v="14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x v="0"/>
    <x v="183"/>
    <b v="1"/>
    <s v="music/indie rock"/>
    <n v="1.2353333333333334"/>
    <x v="1546"/>
    <x v="4"/>
    <x v="14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x v="0"/>
    <x v="2"/>
    <b v="1"/>
    <s v="music/indie rock"/>
    <n v="1.0069999999999999"/>
    <x v="1547"/>
    <x v="4"/>
    <x v="14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x v="0"/>
    <x v="20"/>
    <b v="1"/>
    <s v="music/indie rock"/>
    <n v="1.0353333333333334"/>
    <x v="1548"/>
    <x v="4"/>
    <x v="14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x v="0"/>
    <x v="11"/>
    <b v="1"/>
    <s v="music/indie rock"/>
    <n v="1.1551066666666667"/>
    <x v="1549"/>
    <x v="4"/>
    <x v="14"/>
    <x v="2088"/>
    <x v="208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x v="0"/>
    <x v="95"/>
    <b v="1"/>
    <s v="music/indie rock"/>
    <n v="1.2040040000000001"/>
    <x v="1550"/>
    <x v="4"/>
    <x v="14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x v="0"/>
    <x v="322"/>
    <b v="1"/>
    <s v="music/indie rock"/>
    <n v="1.1504037499999999"/>
    <x v="1551"/>
    <x v="4"/>
    <x v="14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x v="0"/>
    <x v="336"/>
    <b v="1"/>
    <s v="music/indie rock"/>
    <n v="1.2046777777777777"/>
    <x v="1552"/>
    <x v="4"/>
    <x v="14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x v="0"/>
    <x v="165"/>
    <b v="1"/>
    <s v="music/indie rock"/>
    <n v="1.0128333333333333"/>
    <x v="1553"/>
    <x v="4"/>
    <x v="14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x v="0"/>
    <x v="23"/>
    <b v="1"/>
    <s v="music/indie rock"/>
    <n v="1.0246666666666666"/>
    <x v="1554"/>
    <x v="4"/>
    <x v="14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x v="0"/>
    <x v="250"/>
    <b v="1"/>
    <s v="music/indie rock"/>
    <n v="1.2054285714285715"/>
    <x v="1555"/>
    <x v="4"/>
    <x v="14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x v="0"/>
    <x v="19"/>
    <b v="1"/>
    <s v="music/indie rock"/>
    <n v="1"/>
    <x v="386"/>
    <x v="4"/>
    <x v="14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x v="0"/>
    <x v="25"/>
    <b v="1"/>
    <s v="music/indie rock"/>
    <n v="1.0166666666666666"/>
    <x v="1556"/>
    <x v="4"/>
    <x v="14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x v="0"/>
    <x v="44"/>
    <b v="1"/>
    <s v="music/indie rock"/>
    <n v="1"/>
    <x v="1557"/>
    <x v="4"/>
    <x v="14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x v="0"/>
    <x v="58"/>
    <b v="1"/>
    <s v="music/indie rock"/>
    <n v="1.0033333333333334"/>
    <x v="1558"/>
    <x v="4"/>
    <x v="14"/>
    <x v="2098"/>
    <x v="2097"/>
  </r>
  <r>
    <n v="2099"/>
    <s v="Roosevelt Died."/>
    <s v="Our tour van died, we need help!"/>
    <n v="3000"/>
    <n v="3971"/>
    <x v="0"/>
    <x v="0"/>
    <s v="USD"/>
    <n v="1435808400"/>
    <n v="1434650084"/>
    <x v="0"/>
    <x v="287"/>
    <b v="1"/>
    <s v="music/indie rock"/>
    <n v="1.3236666666666668"/>
    <x v="1559"/>
    <x v="4"/>
    <x v="14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x v="0"/>
    <x v="74"/>
    <b v="1"/>
    <s v="music/indie rock"/>
    <n v="1.3666666666666667"/>
    <x v="1560"/>
    <x v="4"/>
    <x v="14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x v="0"/>
    <x v="34"/>
    <b v="1"/>
    <s v="music/indie rock"/>
    <n v="1.1325000000000001"/>
    <x v="1561"/>
    <x v="4"/>
    <x v="14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x v="0"/>
    <x v="44"/>
    <b v="1"/>
    <s v="music/indie rock"/>
    <n v="1.36"/>
    <x v="1562"/>
    <x v="4"/>
    <x v="14"/>
    <x v="2102"/>
    <x v="210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x v="0"/>
    <x v="248"/>
    <b v="1"/>
    <s v="music/indie rock"/>
    <n v="1.4612318374694613"/>
    <x v="1563"/>
    <x v="4"/>
    <x v="14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x v="0"/>
    <x v="77"/>
    <b v="1"/>
    <s v="music/indie rock"/>
    <n v="1.2949999999999999"/>
    <x v="138"/>
    <x v="4"/>
    <x v="14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x v="0"/>
    <x v="221"/>
    <b v="1"/>
    <s v="music/indie rock"/>
    <n v="2.54"/>
    <x v="1564"/>
    <x v="4"/>
    <x v="14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x v="0"/>
    <x v="34"/>
    <b v="1"/>
    <s v="music/indie rock"/>
    <n v="1.0704545454545455"/>
    <x v="1565"/>
    <x v="4"/>
    <x v="14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x v="0"/>
    <x v="6"/>
    <b v="1"/>
    <s v="music/indie rock"/>
    <n v="1.0773299999999999"/>
    <x v="1566"/>
    <x v="4"/>
    <x v="14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x v="0"/>
    <x v="277"/>
    <b v="1"/>
    <s v="music/indie rock"/>
    <n v="1.0731250000000001"/>
    <x v="1567"/>
    <x v="4"/>
    <x v="14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x v="0"/>
    <x v="244"/>
    <b v="1"/>
    <s v="music/indie rock"/>
    <n v="1.06525"/>
    <x v="1568"/>
    <x v="4"/>
    <x v="14"/>
    <x v="2109"/>
    <x v="2108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x v="0"/>
    <x v="44"/>
    <b v="1"/>
    <s v="music/indie rock"/>
    <n v="1.0035000000000001"/>
    <x v="1569"/>
    <x v="4"/>
    <x v="14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x v="0"/>
    <x v="70"/>
    <b v="1"/>
    <s v="music/indie rock"/>
    <n v="1.0649999999999999"/>
    <x v="1570"/>
    <x v="4"/>
    <x v="14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x v="0"/>
    <x v="202"/>
    <b v="1"/>
    <s v="music/indie rock"/>
    <n v="1"/>
    <x v="50"/>
    <x v="4"/>
    <x v="14"/>
    <x v="2112"/>
    <x v="211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x v="0"/>
    <x v="329"/>
    <b v="1"/>
    <s v="music/indie rock"/>
    <n v="1.0485714285714285"/>
    <x v="1571"/>
    <x v="4"/>
    <x v="14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x v="0"/>
    <x v="206"/>
    <b v="1"/>
    <s v="music/indie rock"/>
    <n v="1.0469999999999999"/>
    <x v="1572"/>
    <x v="4"/>
    <x v="14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x v="0"/>
    <x v="17"/>
    <b v="1"/>
    <s v="music/indie rock"/>
    <n v="2.2566666666666668"/>
    <x v="1573"/>
    <x v="4"/>
    <x v="14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x v="0"/>
    <x v="297"/>
    <b v="1"/>
    <s v="music/indie rock"/>
    <n v="1.0090416666666666"/>
    <x v="1574"/>
    <x v="4"/>
    <x v="14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x v="0"/>
    <x v="2"/>
    <b v="1"/>
    <s v="music/indie rock"/>
    <n v="1.4775"/>
    <x v="1575"/>
    <x v="4"/>
    <x v="14"/>
    <x v="2117"/>
    <x v="211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x v="0"/>
    <x v="57"/>
    <b v="1"/>
    <s v="music/indie rock"/>
    <n v="1.3461099999999999"/>
    <x v="1576"/>
    <x v="4"/>
    <x v="14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x v="0"/>
    <x v="19"/>
    <b v="1"/>
    <s v="music/indie rock"/>
    <n v="1.0075000000000001"/>
    <x v="1577"/>
    <x v="4"/>
    <x v="14"/>
    <x v="2119"/>
    <x v="21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x v="0"/>
    <x v="50"/>
    <b v="1"/>
    <s v="music/indie rock"/>
    <n v="1.00880375"/>
    <x v="1578"/>
    <x v="4"/>
    <x v="14"/>
    <x v="2120"/>
    <x v="2119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x v="0"/>
    <x v="73"/>
    <b v="0"/>
    <s v="games/video games"/>
    <n v="5.6800000000000002E-3"/>
    <x v="1579"/>
    <x v="6"/>
    <x v="17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x v="0"/>
    <x v="83"/>
    <b v="0"/>
    <s v="games/video games"/>
    <n v="3.875E-3"/>
    <x v="1580"/>
    <x v="6"/>
    <x v="17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x v="0"/>
    <x v="81"/>
    <b v="0"/>
    <s v="games/video games"/>
    <n v="0.1"/>
    <x v="119"/>
    <x v="6"/>
    <x v="17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x v="0"/>
    <x v="81"/>
    <b v="0"/>
    <s v="games/video games"/>
    <n v="0.10454545454545454"/>
    <x v="1581"/>
    <x v="6"/>
    <x v="17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x v="0"/>
    <x v="74"/>
    <b v="0"/>
    <s v="games/video games"/>
    <n v="1.4200000000000001E-2"/>
    <x v="1582"/>
    <x v="6"/>
    <x v="17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x v="0"/>
    <x v="84"/>
    <b v="0"/>
    <s v="games/video games"/>
    <n v="5.0000000000000001E-4"/>
    <x v="144"/>
    <x v="6"/>
    <x v="17"/>
    <x v="2126"/>
    <x v="212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x v="0"/>
    <x v="163"/>
    <b v="0"/>
    <s v="games/video games"/>
    <n v="0.28842857142857142"/>
    <x v="1583"/>
    <x v="6"/>
    <x v="17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x v="0"/>
    <x v="29"/>
    <b v="0"/>
    <s v="games/video games"/>
    <n v="1.6666666666666668E-3"/>
    <x v="384"/>
    <x v="6"/>
    <x v="17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x v="0"/>
    <x v="8"/>
    <b v="0"/>
    <s v="games/video games"/>
    <n v="0.11799999999999999"/>
    <x v="1584"/>
    <x v="6"/>
    <x v="17"/>
    <x v="2129"/>
    <x v="2128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x v="0"/>
    <x v="80"/>
    <b v="0"/>
    <s v="games/video games"/>
    <n v="2.0238095238095236E-3"/>
    <x v="1241"/>
    <x v="6"/>
    <x v="17"/>
    <x v="2130"/>
    <x v="2129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x v="0"/>
    <x v="83"/>
    <b v="0"/>
    <s v="games/video games"/>
    <n v="0.05"/>
    <x v="1585"/>
    <x v="6"/>
    <x v="17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x v="0"/>
    <x v="221"/>
    <b v="0"/>
    <s v="games/video games"/>
    <n v="2.1129899999999997E-2"/>
    <x v="1586"/>
    <x v="6"/>
    <x v="17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x v="0"/>
    <x v="83"/>
    <b v="0"/>
    <s v="games/video games"/>
    <n v="1.6E-2"/>
    <x v="1587"/>
    <x v="6"/>
    <x v="17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x v="0"/>
    <x v="83"/>
    <b v="0"/>
    <s v="games/video games"/>
    <n v="1.7333333333333333E-2"/>
    <x v="1588"/>
    <x v="6"/>
    <x v="17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x v="0"/>
    <x v="19"/>
    <b v="0"/>
    <s v="games/video games"/>
    <n v="9.5600000000000004E-2"/>
    <x v="1589"/>
    <x v="6"/>
    <x v="17"/>
    <x v="2135"/>
    <x v="2134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x v="0"/>
    <x v="80"/>
    <b v="0"/>
    <s v="games/video games"/>
    <n v="5.9612499999999998E-4"/>
    <x v="1590"/>
    <x v="6"/>
    <x v="17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x v="0"/>
    <x v="408"/>
    <b v="0"/>
    <s v="games/video games"/>
    <n v="0.28405999999999998"/>
    <x v="1591"/>
    <x v="6"/>
    <x v="17"/>
    <x v="2137"/>
    <x v="213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x v="0"/>
    <x v="8"/>
    <b v="0"/>
    <s v="games/video games"/>
    <n v="0.128"/>
    <x v="1592"/>
    <x v="6"/>
    <x v="17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x v="0"/>
    <x v="66"/>
    <b v="0"/>
    <s v="games/video games"/>
    <n v="5.4199999999999998E-2"/>
    <x v="1593"/>
    <x v="6"/>
    <x v="17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x v="0"/>
    <x v="202"/>
    <b v="0"/>
    <s v="games/video games"/>
    <n v="1.1199999999999999E-3"/>
    <x v="1594"/>
    <x v="6"/>
    <x v="17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x v="0"/>
    <x v="78"/>
    <b v="0"/>
    <s v="games/video games"/>
    <n v="0"/>
    <x v="121"/>
    <x v="6"/>
    <x v="17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x v="0"/>
    <x v="8"/>
    <b v="0"/>
    <s v="games/video games"/>
    <n v="5.7238095238095241E-2"/>
    <x v="1595"/>
    <x v="6"/>
    <x v="17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x v="0"/>
    <x v="81"/>
    <b v="0"/>
    <s v="games/video games"/>
    <n v="0.1125"/>
    <x v="834"/>
    <x v="6"/>
    <x v="17"/>
    <x v="2143"/>
    <x v="214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x v="0"/>
    <x v="54"/>
    <b v="0"/>
    <s v="games/video games"/>
    <n v="1.7098591549295775E-2"/>
    <x v="1596"/>
    <x v="6"/>
    <x v="17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x v="0"/>
    <x v="30"/>
    <b v="0"/>
    <s v="games/video games"/>
    <n v="0.30433333333333334"/>
    <x v="1597"/>
    <x v="6"/>
    <x v="17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x v="0"/>
    <x v="29"/>
    <b v="0"/>
    <s v="games/video games"/>
    <n v="2.0000000000000001E-4"/>
    <x v="120"/>
    <x v="6"/>
    <x v="17"/>
    <x v="2146"/>
    <x v="2145"/>
  </r>
  <r>
    <n v="2147"/>
    <s v="Johnny Rocketfingers 3"/>
    <s v="A Point and Click Adventure on Steroids."/>
    <n v="390000"/>
    <n v="2716"/>
    <x v="2"/>
    <x v="0"/>
    <s v="USD"/>
    <n v="1416125148"/>
    <n v="1413356748"/>
    <x v="0"/>
    <x v="165"/>
    <b v="0"/>
    <s v="games/video games"/>
    <n v="6.9641025641025639E-3"/>
    <x v="1598"/>
    <x v="6"/>
    <x v="17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x v="0"/>
    <x v="84"/>
    <b v="0"/>
    <s v="games/video games"/>
    <n v="0.02"/>
    <x v="120"/>
    <x v="6"/>
    <x v="17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x v="0"/>
    <x v="78"/>
    <b v="0"/>
    <s v="games/video games"/>
    <n v="0"/>
    <x v="121"/>
    <x v="6"/>
    <x v="17"/>
    <x v="2149"/>
    <x v="2148"/>
  </r>
  <r>
    <n v="2150"/>
    <s v="The Unknown Door"/>
    <s v="A pixel styled open world detective game."/>
    <n v="50000"/>
    <n v="405"/>
    <x v="2"/>
    <x v="10"/>
    <s v="NOK"/>
    <n v="1468392599"/>
    <n v="1465800599"/>
    <x v="0"/>
    <x v="80"/>
    <b v="0"/>
    <s v="games/video games"/>
    <n v="8.0999999999999996E-3"/>
    <x v="1599"/>
    <x v="6"/>
    <x v="17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x v="0"/>
    <x v="79"/>
    <b v="0"/>
    <s v="games/video games"/>
    <n v="2.6222222222222224E-3"/>
    <x v="1584"/>
    <x v="6"/>
    <x v="17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x v="0"/>
    <x v="80"/>
    <b v="0"/>
    <s v="games/video games"/>
    <n v="1.6666666666666668E-3"/>
    <x v="385"/>
    <x v="6"/>
    <x v="17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x v="0"/>
    <x v="80"/>
    <b v="0"/>
    <s v="games/video games"/>
    <n v="9.1244548809124457E-5"/>
    <x v="439"/>
    <x v="6"/>
    <x v="17"/>
    <x v="2153"/>
    <x v="2152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x v="0"/>
    <x v="84"/>
    <b v="0"/>
    <s v="games/video games"/>
    <n v="8.0000000000000002E-3"/>
    <x v="120"/>
    <x v="6"/>
    <x v="17"/>
    <x v="2154"/>
    <x v="215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x v="0"/>
    <x v="81"/>
    <b v="0"/>
    <s v="games/video games"/>
    <n v="2.3E-2"/>
    <x v="1581"/>
    <x v="6"/>
    <x v="17"/>
    <x v="2155"/>
    <x v="2154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x v="0"/>
    <x v="183"/>
    <b v="0"/>
    <s v="games/video games"/>
    <n v="2.6660714285714284E-2"/>
    <x v="1600"/>
    <x v="6"/>
    <x v="17"/>
    <x v="2156"/>
    <x v="2155"/>
  </r>
  <r>
    <n v="2157"/>
    <s v="Nin"/>
    <s v="Gamers and 90's fans unite in this small tale of epic proportions!"/>
    <n v="75000"/>
    <n v="21144"/>
    <x v="2"/>
    <x v="0"/>
    <s v="USD"/>
    <n v="1482479940"/>
    <n v="1479684783"/>
    <x v="0"/>
    <x v="7"/>
    <b v="0"/>
    <s v="games/video games"/>
    <n v="0.28192"/>
    <x v="1601"/>
    <x v="6"/>
    <x v="17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x v="0"/>
    <x v="409"/>
    <b v="0"/>
    <s v="games/video games"/>
    <n v="6.5900366666666668E-2"/>
    <x v="1602"/>
    <x v="6"/>
    <x v="17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x v="0"/>
    <x v="84"/>
    <b v="0"/>
    <s v="games/video games"/>
    <n v="7.2222222222222219E-3"/>
    <x v="31"/>
    <x v="6"/>
    <x v="17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x v="0"/>
    <x v="38"/>
    <b v="0"/>
    <s v="games/video games"/>
    <n v="8.5000000000000006E-3"/>
    <x v="1603"/>
    <x v="6"/>
    <x v="17"/>
    <x v="2160"/>
    <x v="2159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x v="0"/>
    <x v="62"/>
    <b v="1"/>
    <s v="music/rock"/>
    <n v="1.1575"/>
    <x v="1604"/>
    <x v="4"/>
    <x v="11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x v="0"/>
    <x v="6"/>
    <b v="1"/>
    <s v="music/rock"/>
    <n v="1.1226666666666667"/>
    <x v="1605"/>
    <x v="4"/>
    <x v="11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x v="0"/>
    <x v="34"/>
    <b v="1"/>
    <s v="music/rock"/>
    <n v="1.3220000000000001"/>
    <x v="1606"/>
    <x v="4"/>
    <x v="11"/>
    <x v="2163"/>
    <x v="2162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x v="0"/>
    <x v="183"/>
    <b v="1"/>
    <s v="music/rock"/>
    <n v="1.0263636363636364"/>
    <x v="1607"/>
    <x v="4"/>
    <x v="11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x v="0"/>
    <x v="27"/>
    <b v="1"/>
    <s v="music/rock"/>
    <n v="1.3864000000000001"/>
    <x v="1608"/>
    <x v="4"/>
    <x v="11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x v="0"/>
    <x v="58"/>
    <b v="1"/>
    <s v="music/rock"/>
    <n v="1.466"/>
    <x v="1609"/>
    <x v="4"/>
    <x v="11"/>
    <x v="2166"/>
    <x v="2165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x v="0"/>
    <x v="22"/>
    <b v="1"/>
    <s v="music/rock"/>
    <n v="1.2"/>
    <x v="381"/>
    <x v="4"/>
    <x v="11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x v="0"/>
    <x v="158"/>
    <b v="1"/>
    <s v="music/rock"/>
    <n v="1.215816111111111"/>
    <x v="1610"/>
    <x v="4"/>
    <x v="11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x v="0"/>
    <x v="63"/>
    <b v="1"/>
    <s v="music/rock"/>
    <n v="1"/>
    <x v="1611"/>
    <x v="4"/>
    <x v="11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x v="0"/>
    <x v="10"/>
    <b v="1"/>
    <s v="music/rock"/>
    <n v="1.8085714285714285"/>
    <x v="1612"/>
    <x v="4"/>
    <x v="11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x v="0"/>
    <x v="5"/>
    <b v="1"/>
    <s v="music/rock"/>
    <n v="1.0607500000000001"/>
    <x v="1613"/>
    <x v="4"/>
    <x v="11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x v="0"/>
    <x v="62"/>
    <b v="1"/>
    <s v="music/rock"/>
    <n v="1"/>
    <x v="926"/>
    <x v="4"/>
    <x v="11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x v="0"/>
    <x v="240"/>
    <b v="1"/>
    <s v="music/rock"/>
    <n v="1.2692857142857144"/>
    <x v="1614"/>
    <x v="4"/>
    <x v="11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x v="0"/>
    <x v="287"/>
    <b v="1"/>
    <s v="music/rock"/>
    <n v="1.0297499999999999"/>
    <x v="1615"/>
    <x v="4"/>
    <x v="11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x v="0"/>
    <x v="55"/>
    <b v="1"/>
    <s v="music/rock"/>
    <n v="2.5"/>
    <x v="1616"/>
    <x v="4"/>
    <x v="11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x v="0"/>
    <x v="26"/>
    <b v="1"/>
    <s v="music/rock"/>
    <n v="1.2602"/>
    <x v="1617"/>
    <x v="4"/>
    <x v="11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x v="0"/>
    <x v="44"/>
    <b v="1"/>
    <s v="music/rock"/>
    <n v="1.0012000000000001"/>
    <x v="1618"/>
    <x v="4"/>
    <x v="11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x v="0"/>
    <x v="410"/>
    <b v="1"/>
    <s v="music/rock"/>
    <n v="1.3864000000000001"/>
    <x v="1619"/>
    <x v="4"/>
    <x v="11"/>
    <x v="2178"/>
    <x v="217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x v="0"/>
    <x v="64"/>
    <b v="1"/>
    <s v="music/rock"/>
    <n v="1.6140000000000001"/>
    <x v="1620"/>
    <x v="4"/>
    <x v="11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x v="0"/>
    <x v="76"/>
    <b v="1"/>
    <s v="music/rock"/>
    <n v="1.071842"/>
    <x v="1621"/>
    <x v="4"/>
    <x v="11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x v="0"/>
    <x v="28"/>
    <b v="1"/>
    <s v="games/tabletop games"/>
    <n v="1.5309999999999999"/>
    <x v="1622"/>
    <x v="6"/>
    <x v="32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x v="0"/>
    <x v="289"/>
    <b v="1"/>
    <s v="games/tabletop games"/>
    <n v="5.2416666666666663"/>
    <x v="1623"/>
    <x v="6"/>
    <x v="32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x v="0"/>
    <x v="411"/>
    <b v="1"/>
    <s v="games/tabletop games"/>
    <n v="4.8927777777777779"/>
    <x v="1624"/>
    <x v="6"/>
    <x v="32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x v="1"/>
    <x v="161"/>
    <b v="1"/>
    <s v="games/tabletop games"/>
    <n v="2.8473999999999999"/>
    <x v="1625"/>
    <x v="6"/>
    <x v="32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x v="0"/>
    <x v="412"/>
    <b v="1"/>
    <s v="games/tabletop games"/>
    <n v="18.569700000000001"/>
    <x v="1626"/>
    <x v="6"/>
    <x v="32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x v="0"/>
    <x v="413"/>
    <b v="1"/>
    <s v="games/tabletop games"/>
    <n v="1.0967499999999999"/>
    <x v="1627"/>
    <x v="6"/>
    <x v="32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x v="1"/>
    <x v="414"/>
    <b v="1"/>
    <s v="games/tabletop games"/>
    <n v="10.146425000000001"/>
    <x v="1628"/>
    <x v="6"/>
    <x v="32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x v="0"/>
    <x v="415"/>
    <b v="1"/>
    <s v="games/tabletop games"/>
    <n v="4.1217692027666546"/>
    <x v="1629"/>
    <x v="6"/>
    <x v="32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x v="0"/>
    <x v="106"/>
    <b v="1"/>
    <s v="games/tabletop games"/>
    <n v="5.0324999999999998"/>
    <x v="1630"/>
    <x v="6"/>
    <x v="32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x v="0"/>
    <x v="416"/>
    <b v="1"/>
    <s v="games/tabletop games"/>
    <n v="1.8461052631578947"/>
    <x v="1631"/>
    <x v="6"/>
    <x v="32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x v="0"/>
    <x v="20"/>
    <b v="1"/>
    <s v="games/tabletop games"/>
    <n v="1.1973333333333334"/>
    <x v="1632"/>
    <x v="6"/>
    <x v="32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x v="0"/>
    <x v="417"/>
    <b v="1"/>
    <s v="games/tabletop games"/>
    <n v="10.812401666666668"/>
    <x v="1633"/>
    <x v="6"/>
    <x v="32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x v="0"/>
    <x v="418"/>
    <b v="1"/>
    <s v="games/tabletop games"/>
    <n v="4.5237333333333334"/>
    <x v="1634"/>
    <x v="6"/>
    <x v="32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x v="0"/>
    <x v="419"/>
    <b v="1"/>
    <s v="games/tabletop games"/>
    <n v="5.3737000000000004"/>
    <x v="1635"/>
    <x v="6"/>
    <x v="32"/>
    <x v="2194"/>
    <x v="2193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x v="0"/>
    <x v="248"/>
    <b v="1"/>
    <s v="games/tabletop games"/>
    <n v="1.2032608695652174"/>
    <x v="1636"/>
    <x v="6"/>
    <x v="32"/>
    <x v="2195"/>
    <x v="219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x v="0"/>
    <x v="302"/>
    <b v="1"/>
    <s v="games/tabletop games"/>
    <n v="1.1383571428571428"/>
    <x v="1637"/>
    <x v="6"/>
    <x v="32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x v="0"/>
    <x v="420"/>
    <b v="1"/>
    <s v="games/tabletop games"/>
    <n v="9.5103109999999997"/>
    <x v="1638"/>
    <x v="6"/>
    <x v="32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x v="0"/>
    <x v="421"/>
    <b v="1"/>
    <s v="games/tabletop games"/>
    <n v="1.3289249999999999"/>
    <x v="1639"/>
    <x v="6"/>
    <x v="32"/>
    <x v="2198"/>
    <x v="2197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x v="1"/>
    <x v="140"/>
    <b v="1"/>
    <s v="games/tabletop games"/>
    <n v="1.4697777777777778"/>
    <x v="1640"/>
    <x v="6"/>
    <x v="32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x v="0"/>
    <x v="40"/>
    <b v="1"/>
    <s v="games/tabletop games"/>
    <n v="5.4215"/>
    <x v="1641"/>
    <x v="6"/>
    <x v="32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x v="0"/>
    <x v="33"/>
    <b v="1"/>
    <s v="music/electronic music"/>
    <n v="3.8271818181818182"/>
    <x v="1642"/>
    <x v="4"/>
    <x v="15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x v="0"/>
    <x v="422"/>
    <b v="1"/>
    <s v="music/electronic music"/>
    <n v="7.0418124999999998"/>
    <x v="1643"/>
    <x v="4"/>
    <x v="15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x v="0"/>
    <x v="133"/>
    <b v="1"/>
    <s v="music/electronic music"/>
    <n v="1.0954999999999999"/>
    <x v="1644"/>
    <x v="4"/>
    <x v="15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x v="0"/>
    <x v="196"/>
    <b v="1"/>
    <s v="music/electronic music"/>
    <n v="1.3286666666666667"/>
    <x v="1645"/>
    <x v="4"/>
    <x v="15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x v="0"/>
    <x v="74"/>
    <b v="1"/>
    <s v="music/electronic music"/>
    <n v="1.52"/>
    <x v="1312"/>
    <x v="4"/>
    <x v="15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x v="0"/>
    <x v="69"/>
    <b v="1"/>
    <s v="music/electronic music"/>
    <n v="1.0272727272727273"/>
    <x v="1646"/>
    <x v="4"/>
    <x v="15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x v="0"/>
    <x v="63"/>
    <b v="1"/>
    <s v="music/electronic music"/>
    <n v="1"/>
    <x v="1647"/>
    <x v="4"/>
    <x v="15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x v="0"/>
    <x v="54"/>
    <b v="1"/>
    <s v="music/electronic music"/>
    <n v="1.016"/>
    <x v="1648"/>
    <x v="4"/>
    <x v="15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x v="0"/>
    <x v="41"/>
    <b v="1"/>
    <s v="music/electronic music"/>
    <n v="1.508"/>
    <x v="1649"/>
    <x v="4"/>
    <x v="15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x v="0"/>
    <x v="250"/>
    <b v="1"/>
    <s v="music/electronic music"/>
    <n v="1.11425"/>
    <x v="1650"/>
    <x v="4"/>
    <x v="15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x v="0"/>
    <x v="148"/>
    <b v="1"/>
    <s v="music/electronic music"/>
    <n v="1.956"/>
    <x v="610"/>
    <x v="4"/>
    <x v="15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x v="0"/>
    <x v="252"/>
    <b v="1"/>
    <s v="music/electronic music"/>
    <n v="1.1438333333333333"/>
    <x v="1651"/>
    <x v="4"/>
    <x v="15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x v="0"/>
    <x v="29"/>
    <b v="1"/>
    <s v="music/electronic music"/>
    <n v="2"/>
    <x v="119"/>
    <x v="4"/>
    <x v="15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x v="0"/>
    <x v="54"/>
    <b v="1"/>
    <s v="music/electronic music"/>
    <n v="2.9250166666666666"/>
    <x v="1652"/>
    <x v="4"/>
    <x v="15"/>
    <x v="2214"/>
    <x v="22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x v="0"/>
    <x v="51"/>
    <b v="1"/>
    <s v="music/electronic music"/>
    <n v="1.5636363636363637"/>
    <x v="1653"/>
    <x v="4"/>
    <x v="15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x v="0"/>
    <x v="25"/>
    <b v="1"/>
    <s v="music/electronic music"/>
    <n v="1.0566666666666666"/>
    <x v="1654"/>
    <x v="4"/>
    <x v="15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x v="0"/>
    <x v="82"/>
    <b v="1"/>
    <s v="music/electronic music"/>
    <n v="1.0119047619047619"/>
    <x v="1655"/>
    <x v="4"/>
    <x v="15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x v="0"/>
    <x v="88"/>
    <b v="1"/>
    <s v="music/electronic music"/>
    <n v="1.2283299999999999"/>
    <x v="1656"/>
    <x v="4"/>
    <x v="15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x v="0"/>
    <x v="10"/>
    <b v="1"/>
    <s v="music/electronic music"/>
    <n v="1.0149999999999999"/>
    <x v="1657"/>
    <x v="4"/>
    <x v="15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x v="0"/>
    <x v="50"/>
    <b v="1"/>
    <s v="music/electronic music"/>
    <n v="1.0114285714285713"/>
    <x v="1658"/>
    <x v="4"/>
    <x v="15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x v="0"/>
    <x v="423"/>
    <b v="1"/>
    <s v="games/tabletop games"/>
    <n v="1.0811999999999999"/>
    <x v="1659"/>
    <x v="6"/>
    <x v="32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x v="0"/>
    <x v="209"/>
    <b v="1"/>
    <s v="games/tabletop games"/>
    <n v="1.6259999999999999"/>
    <x v="1660"/>
    <x v="6"/>
    <x v="32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x v="0"/>
    <x v="61"/>
    <b v="1"/>
    <s v="games/tabletop games"/>
    <n v="1.0580000000000001"/>
    <x v="1661"/>
    <x v="6"/>
    <x v="32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x v="0"/>
    <x v="228"/>
    <b v="1"/>
    <s v="games/tabletop games"/>
    <n v="2.4315000000000002"/>
    <x v="1662"/>
    <x v="6"/>
    <x v="32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x v="0"/>
    <x v="424"/>
    <b v="1"/>
    <s v="games/tabletop games"/>
    <n v="9.4483338095238096"/>
    <x v="1663"/>
    <x v="6"/>
    <x v="32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x v="0"/>
    <x v="306"/>
    <b v="1"/>
    <s v="games/tabletop games"/>
    <n v="1.0846283333333333"/>
    <x v="1664"/>
    <x v="6"/>
    <x v="32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x v="0"/>
    <x v="425"/>
    <b v="1"/>
    <s v="games/tabletop games"/>
    <n v="1.5737692307692308"/>
    <x v="1665"/>
    <x v="6"/>
    <x v="32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x v="0"/>
    <x v="296"/>
    <b v="1"/>
    <s v="games/tabletop games"/>
    <n v="11.744899999999999"/>
    <x v="1666"/>
    <x v="6"/>
    <x v="32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x v="0"/>
    <x v="380"/>
    <b v="1"/>
    <s v="games/tabletop games"/>
    <n v="1.7104755366949576"/>
    <x v="1667"/>
    <x v="6"/>
    <x v="32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x v="0"/>
    <x v="156"/>
    <b v="1"/>
    <s v="games/tabletop games"/>
    <n v="1.2595294117647058"/>
    <x v="1668"/>
    <x v="6"/>
    <x v="32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x v="0"/>
    <x v="426"/>
    <b v="1"/>
    <s v="games/tabletop games"/>
    <n v="12.121296000000001"/>
    <x v="1669"/>
    <x v="6"/>
    <x v="32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x v="0"/>
    <x v="427"/>
    <b v="1"/>
    <s v="games/tabletop games"/>
    <n v="4.9580000000000002"/>
    <x v="1670"/>
    <x v="6"/>
    <x v="32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x v="0"/>
    <x v="428"/>
    <b v="1"/>
    <s v="games/tabletop games"/>
    <n v="3.3203999999999998"/>
    <x v="1671"/>
    <x v="6"/>
    <x v="32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x v="0"/>
    <x v="33"/>
    <b v="1"/>
    <s v="games/tabletop games"/>
    <n v="11.65"/>
    <x v="1672"/>
    <x v="6"/>
    <x v="32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x v="0"/>
    <x v="206"/>
    <b v="1"/>
    <s v="games/tabletop games"/>
    <n v="1.5331538461538461"/>
    <x v="1673"/>
    <x v="6"/>
    <x v="32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x v="0"/>
    <x v="340"/>
    <b v="1"/>
    <s v="games/tabletop games"/>
    <n v="5.3710714285714287"/>
    <x v="1674"/>
    <x v="6"/>
    <x v="32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x v="0"/>
    <x v="429"/>
    <b v="1"/>
    <s v="games/tabletop games"/>
    <n v="3.5292777777777777"/>
    <x v="1675"/>
    <x v="6"/>
    <x v="32"/>
    <x v="2237"/>
    <x v="223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x v="0"/>
    <x v="1"/>
    <b v="1"/>
    <s v="games/tabletop games"/>
    <n v="1.3740000000000001"/>
    <x v="1676"/>
    <x v="6"/>
    <x v="32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x v="0"/>
    <x v="374"/>
    <b v="1"/>
    <s v="games/tabletop games"/>
    <n v="1.2802667999999999"/>
    <x v="1677"/>
    <x v="6"/>
    <x v="32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x v="0"/>
    <x v="93"/>
    <b v="1"/>
    <s v="games/tabletop games"/>
    <n v="2.7067999999999999"/>
    <x v="1678"/>
    <x v="6"/>
    <x v="32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x v="0"/>
    <x v="430"/>
    <b v="1"/>
    <s v="games/tabletop games"/>
    <n v="8.0640000000000001"/>
    <x v="1679"/>
    <x v="6"/>
    <x v="32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x v="0"/>
    <x v="431"/>
    <b v="1"/>
    <s v="games/tabletop games"/>
    <n v="13.600976000000001"/>
    <x v="1680"/>
    <x v="6"/>
    <x v="32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x v="0"/>
    <x v="432"/>
    <b v="1"/>
    <s v="games/tabletop games"/>
    <n v="9302.5"/>
    <x v="1681"/>
    <x v="6"/>
    <x v="32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x v="0"/>
    <x v="126"/>
    <b v="1"/>
    <s v="games/tabletop games"/>
    <n v="3.7702"/>
    <x v="1682"/>
    <x v="6"/>
    <x v="32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x v="0"/>
    <x v="433"/>
    <b v="1"/>
    <s v="games/tabletop games"/>
    <n v="26.47025"/>
    <x v="1683"/>
    <x v="6"/>
    <x v="32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x v="0"/>
    <x v="7"/>
    <b v="1"/>
    <s v="games/tabletop games"/>
    <n v="1.0012000000000001"/>
    <x v="1684"/>
    <x v="6"/>
    <x v="32"/>
    <x v="2246"/>
    <x v="224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x v="0"/>
    <x v="434"/>
    <b v="1"/>
    <s v="games/tabletop games"/>
    <n v="1.0445405405405406"/>
    <x v="1685"/>
    <x v="6"/>
    <x v="32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x v="0"/>
    <x v="130"/>
    <b v="1"/>
    <s v="games/tabletop games"/>
    <n v="1.0721428571428571"/>
    <x v="1686"/>
    <x v="6"/>
    <x v="32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x v="0"/>
    <x v="387"/>
    <b v="1"/>
    <s v="games/tabletop games"/>
    <n v="1.6877142857142857"/>
    <x v="1687"/>
    <x v="6"/>
    <x v="32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x v="0"/>
    <x v="435"/>
    <b v="1"/>
    <s v="games/tabletop games"/>
    <n v="9.7511200000000002"/>
    <x v="1688"/>
    <x v="6"/>
    <x v="32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x v="0"/>
    <x v="436"/>
    <b v="1"/>
    <s v="games/tabletop games"/>
    <n v="1.3444929411764706"/>
    <x v="1689"/>
    <x v="6"/>
    <x v="32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x v="0"/>
    <x v="437"/>
    <b v="1"/>
    <s v="games/tabletop games"/>
    <n v="2.722777777777778"/>
    <x v="1690"/>
    <x v="6"/>
    <x v="32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x v="0"/>
    <x v="87"/>
    <b v="1"/>
    <s v="games/tabletop games"/>
    <n v="1.1268750000000001"/>
    <x v="1691"/>
    <x v="6"/>
    <x v="32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x v="0"/>
    <x v="438"/>
    <b v="1"/>
    <s v="games/tabletop games"/>
    <n v="4.5979999999999999"/>
    <x v="1692"/>
    <x v="6"/>
    <x v="32"/>
    <x v="2254"/>
    <x v="2253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x v="0"/>
    <x v="197"/>
    <b v="1"/>
    <s v="games/tabletop games"/>
    <n v="2.8665822784810127"/>
    <x v="1693"/>
    <x v="6"/>
    <x v="32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x v="0"/>
    <x v="133"/>
    <b v="1"/>
    <s v="games/tabletop games"/>
    <n v="2.2270833333333333"/>
    <x v="1694"/>
    <x v="6"/>
    <x v="32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x v="0"/>
    <x v="39"/>
    <b v="1"/>
    <s v="games/tabletop games"/>
    <n v="6.3613999999999997"/>
    <x v="1695"/>
    <x v="6"/>
    <x v="32"/>
    <x v="2257"/>
    <x v="225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x v="0"/>
    <x v="242"/>
    <b v="1"/>
    <s v="games/tabletop games"/>
    <n v="1.4650000000000001"/>
    <x v="1696"/>
    <x v="6"/>
    <x v="32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x v="0"/>
    <x v="190"/>
    <b v="1"/>
    <s v="games/tabletop games"/>
    <n v="18.670999999999999"/>
    <x v="1697"/>
    <x v="6"/>
    <x v="32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x v="0"/>
    <x v="87"/>
    <b v="1"/>
    <s v="games/tabletop games"/>
    <n v="3.2692000000000001"/>
    <x v="1698"/>
    <x v="6"/>
    <x v="32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x v="0"/>
    <x v="439"/>
    <b v="1"/>
    <s v="games/tabletop games"/>
    <n v="7.7949999999999999"/>
    <x v="1699"/>
    <x v="6"/>
    <x v="32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x v="0"/>
    <x v="331"/>
    <b v="1"/>
    <s v="games/tabletop games"/>
    <n v="1.5415151515151515"/>
    <x v="1700"/>
    <x v="6"/>
    <x v="32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x v="0"/>
    <x v="65"/>
    <b v="1"/>
    <s v="games/tabletop games"/>
    <n v="1.1554666666666666"/>
    <x v="1701"/>
    <x v="6"/>
    <x v="32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x v="0"/>
    <x v="440"/>
    <b v="1"/>
    <s v="games/tabletop games"/>
    <n v="1.8003333333333333"/>
    <x v="1702"/>
    <x v="6"/>
    <x v="32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x v="0"/>
    <x v="57"/>
    <b v="1"/>
    <s v="games/tabletop games"/>
    <n v="2.9849999999999999"/>
    <x v="1703"/>
    <x v="6"/>
    <x v="32"/>
    <x v="2265"/>
    <x v="226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x v="0"/>
    <x v="441"/>
    <b v="1"/>
    <s v="games/tabletop games"/>
    <n v="3.2026666666666666"/>
    <x v="1704"/>
    <x v="6"/>
    <x v="32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x v="0"/>
    <x v="442"/>
    <b v="1"/>
    <s v="games/tabletop games"/>
    <n v="3.80525"/>
    <x v="1705"/>
    <x v="6"/>
    <x v="32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x v="0"/>
    <x v="441"/>
    <b v="1"/>
    <s v="games/tabletop games"/>
    <n v="1.026"/>
    <x v="1706"/>
    <x v="6"/>
    <x v="32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x v="0"/>
    <x v="443"/>
    <b v="1"/>
    <s v="games/tabletop games"/>
    <n v="18.016400000000001"/>
    <x v="1707"/>
    <x v="6"/>
    <x v="32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x v="0"/>
    <x v="444"/>
    <b v="1"/>
    <s v="games/tabletop games"/>
    <n v="7.2024800000000004"/>
    <x v="1708"/>
    <x v="6"/>
    <x v="32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x v="0"/>
    <x v="445"/>
    <b v="1"/>
    <s v="games/tabletop games"/>
    <n v="2.8309000000000002"/>
    <x v="1709"/>
    <x v="6"/>
    <x v="32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x v="0"/>
    <x v="446"/>
    <b v="1"/>
    <s v="games/tabletop games"/>
    <n v="13.566000000000001"/>
    <x v="1710"/>
    <x v="6"/>
    <x v="32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x v="0"/>
    <x v="206"/>
    <b v="1"/>
    <s v="games/tabletop games"/>
    <n v="2.2035999999999998"/>
    <x v="1711"/>
    <x v="6"/>
    <x v="32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x v="0"/>
    <x v="221"/>
    <b v="1"/>
    <s v="games/tabletop games"/>
    <n v="1.196"/>
    <x v="1712"/>
    <x v="6"/>
    <x v="32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x v="0"/>
    <x v="1"/>
    <b v="1"/>
    <s v="games/tabletop games"/>
    <n v="4.0776923076923079"/>
    <x v="1713"/>
    <x v="6"/>
    <x v="32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x v="0"/>
    <x v="11"/>
    <b v="1"/>
    <s v="games/tabletop games"/>
    <n v="1.0581826105905425"/>
    <x v="1714"/>
    <x v="6"/>
    <x v="32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x v="0"/>
    <x v="447"/>
    <b v="1"/>
    <s v="games/tabletop games"/>
    <n v="1.4108235294117648"/>
    <x v="1715"/>
    <x v="6"/>
    <x v="32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x v="0"/>
    <x v="332"/>
    <b v="1"/>
    <s v="games/tabletop games"/>
    <n v="2.7069999999999999"/>
    <x v="1716"/>
    <x v="6"/>
    <x v="32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x v="0"/>
    <x v="58"/>
    <b v="1"/>
    <s v="games/tabletop games"/>
    <n v="1.538"/>
    <x v="1717"/>
    <x v="6"/>
    <x v="32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x v="0"/>
    <x v="436"/>
    <b v="1"/>
    <s v="games/tabletop games"/>
    <n v="4.0357653061224488"/>
    <x v="1718"/>
    <x v="6"/>
    <x v="32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x v="0"/>
    <x v="202"/>
    <b v="1"/>
    <s v="music/rock"/>
    <n v="1.85"/>
    <x v="1719"/>
    <x v="4"/>
    <x v="11"/>
    <x v="2281"/>
    <x v="228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x v="0"/>
    <x v="8"/>
    <b v="1"/>
    <s v="music/rock"/>
    <n v="1.8533333333333333"/>
    <x v="1720"/>
    <x v="4"/>
    <x v="11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x v="0"/>
    <x v="53"/>
    <b v="1"/>
    <s v="music/rock"/>
    <n v="1.0085533333333332"/>
    <x v="1721"/>
    <x v="4"/>
    <x v="11"/>
    <x v="2283"/>
    <x v="228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x v="0"/>
    <x v="211"/>
    <b v="1"/>
    <s v="music/rock"/>
    <n v="1.0622116666666668"/>
    <x v="1722"/>
    <x v="4"/>
    <x v="11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x v="0"/>
    <x v="1"/>
    <b v="1"/>
    <s v="music/rock"/>
    <n v="1.2136666666666667"/>
    <x v="1723"/>
    <x v="4"/>
    <x v="11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x v="0"/>
    <x v="25"/>
    <b v="1"/>
    <s v="music/rock"/>
    <n v="1.0006666666666666"/>
    <x v="1724"/>
    <x v="4"/>
    <x v="11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x v="0"/>
    <x v="448"/>
    <b v="1"/>
    <s v="music/rock"/>
    <n v="1.1997755555555556"/>
    <x v="1725"/>
    <x v="4"/>
    <x v="11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x v="0"/>
    <x v="20"/>
    <b v="1"/>
    <s v="music/rock"/>
    <n v="1.0009999999999999"/>
    <x v="1726"/>
    <x v="4"/>
    <x v="11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x v="0"/>
    <x v="20"/>
    <b v="1"/>
    <s v="music/rock"/>
    <n v="1.0740000000000001"/>
    <x v="1727"/>
    <x v="4"/>
    <x v="11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x v="0"/>
    <x v="60"/>
    <b v="1"/>
    <s v="music/rock"/>
    <n v="1.0406666666666666"/>
    <x v="1728"/>
    <x v="4"/>
    <x v="11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x v="0"/>
    <x v="68"/>
    <b v="1"/>
    <s v="music/rock"/>
    <n v="1.728"/>
    <x v="1729"/>
    <x v="4"/>
    <x v="11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x v="0"/>
    <x v="67"/>
    <b v="1"/>
    <s v="music/rock"/>
    <n v="1.072505"/>
    <x v="1730"/>
    <x v="4"/>
    <x v="11"/>
    <x v="2292"/>
    <x v="229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x v="0"/>
    <x v="74"/>
    <b v="1"/>
    <s v="music/rock"/>
    <n v="1.0823529411764705"/>
    <x v="1731"/>
    <x v="4"/>
    <x v="11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x v="0"/>
    <x v="300"/>
    <b v="1"/>
    <s v="music/rock"/>
    <n v="1.4608079999999999"/>
    <x v="1732"/>
    <x v="4"/>
    <x v="11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x v="0"/>
    <x v="69"/>
    <b v="1"/>
    <s v="music/rock"/>
    <n v="1.2524999999999999"/>
    <x v="1733"/>
    <x v="4"/>
    <x v="11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x v="0"/>
    <x v="108"/>
    <b v="1"/>
    <s v="music/rock"/>
    <n v="1.4907142857142857"/>
    <x v="1734"/>
    <x v="4"/>
    <x v="11"/>
    <x v="2296"/>
    <x v="229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x v="0"/>
    <x v="10"/>
    <b v="1"/>
    <s v="music/rock"/>
    <n v="1.006"/>
    <x v="1735"/>
    <x v="4"/>
    <x v="11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x v="0"/>
    <x v="449"/>
    <b v="1"/>
    <s v="music/rock"/>
    <n v="1.0507333333333333"/>
    <x v="1736"/>
    <x v="4"/>
    <x v="11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x v="0"/>
    <x v="25"/>
    <b v="1"/>
    <s v="music/rock"/>
    <n v="3.5016666666666665"/>
    <x v="1737"/>
    <x v="4"/>
    <x v="11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x v="0"/>
    <x v="63"/>
    <b v="1"/>
    <s v="music/rock"/>
    <n v="1.0125"/>
    <x v="1738"/>
    <x v="4"/>
    <x v="11"/>
    <x v="2300"/>
    <x v="229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x v="1"/>
    <x v="263"/>
    <b v="1"/>
    <s v="music/indie rock"/>
    <n v="1.336044"/>
    <x v="1739"/>
    <x v="4"/>
    <x v="14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x v="1"/>
    <x v="268"/>
    <b v="1"/>
    <s v="music/indie rock"/>
    <n v="1.7065217391304348"/>
    <x v="1740"/>
    <x v="4"/>
    <x v="14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x v="1"/>
    <x v="273"/>
    <b v="1"/>
    <s v="music/indie rock"/>
    <n v="1.0935829457364341"/>
    <x v="1741"/>
    <x v="4"/>
    <x v="14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x v="1"/>
    <x v="116"/>
    <b v="1"/>
    <s v="music/indie rock"/>
    <n v="1.0070033333333335"/>
    <x v="1742"/>
    <x v="4"/>
    <x v="14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x v="1"/>
    <x v="157"/>
    <b v="1"/>
    <s v="music/indie rock"/>
    <n v="1.0122777777777778"/>
    <x v="1743"/>
    <x v="4"/>
    <x v="14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x v="1"/>
    <x v="196"/>
    <b v="1"/>
    <s v="music/indie rock"/>
    <n v="1.0675857142857144"/>
    <x v="1744"/>
    <x v="4"/>
    <x v="14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x v="1"/>
    <x v="11"/>
    <b v="1"/>
    <s v="music/indie rock"/>
    <n v="1.0665777537961894"/>
    <x v="1745"/>
    <x v="4"/>
    <x v="14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x v="1"/>
    <x v="450"/>
    <b v="1"/>
    <s v="music/indie rock"/>
    <n v="1.0130622"/>
    <x v="1746"/>
    <x v="4"/>
    <x v="14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x v="1"/>
    <x v="329"/>
    <b v="1"/>
    <s v="music/indie rock"/>
    <n v="1.0667450000000001"/>
    <x v="1747"/>
    <x v="4"/>
    <x v="14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x v="1"/>
    <x v="451"/>
    <b v="1"/>
    <s v="music/indie rock"/>
    <n v="4.288397837837838"/>
    <x v="1748"/>
    <x v="4"/>
    <x v="14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x v="1"/>
    <x v="201"/>
    <b v="1"/>
    <s v="music/indie rock"/>
    <n v="1.0411111111111111"/>
    <x v="1749"/>
    <x v="4"/>
    <x v="14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x v="1"/>
    <x v="1"/>
    <b v="1"/>
    <s v="music/indie rock"/>
    <n v="1.0786666666666667"/>
    <x v="1750"/>
    <x v="4"/>
    <x v="14"/>
    <x v="2312"/>
    <x v="231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x v="1"/>
    <x v="328"/>
    <b v="1"/>
    <s v="music/indie rock"/>
    <n v="1.7584040000000001"/>
    <x v="1751"/>
    <x v="4"/>
    <x v="14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x v="1"/>
    <x v="133"/>
    <b v="1"/>
    <s v="music/indie rock"/>
    <n v="1.5697000000000001"/>
    <x v="1752"/>
    <x v="4"/>
    <x v="14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x v="1"/>
    <x v="31"/>
    <b v="1"/>
    <s v="music/indie rock"/>
    <n v="1.026"/>
    <x v="1753"/>
    <x v="4"/>
    <x v="14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x v="1"/>
    <x v="452"/>
    <b v="1"/>
    <s v="music/indie rock"/>
    <n v="1.0404266666666666"/>
    <x v="1754"/>
    <x v="4"/>
    <x v="14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x v="1"/>
    <x v="19"/>
    <b v="1"/>
    <s v="music/indie rock"/>
    <n v="1.04"/>
    <x v="1755"/>
    <x v="4"/>
    <x v="14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x v="1"/>
    <x v="430"/>
    <b v="1"/>
    <s v="music/indie rock"/>
    <n v="1.2105999999999999"/>
    <x v="1756"/>
    <x v="4"/>
    <x v="14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x v="1"/>
    <x v="99"/>
    <b v="1"/>
    <s v="music/indie rock"/>
    <n v="1.077"/>
    <x v="1757"/>
    <x v="4"/>
    <x v="14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x v="1"/>
    <x v="30"/>
    <b v="1"/>
    <s v="music/indie rock"/>
    <n v="1.0866"/>
    <x v="1758"/>
    <x v="4"/>
    <x v="14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x v="0"/>
    <x v="31"/>
    <b v="0"/>
    <s v="food/small batch"/>
    <n v="0.39120962394619685"/>
    <x v="1759"/>
    <x v="7"/>
    <x v="33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x v="0"/>
    <x v="80"/>
    <b v="0"/>
    <s v="food/small batch"/>
    <n v="3.1481481481481478E-2"/>
    <x v="1241"/>
    <x v="7"/>
    <x v="33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x v="0"/>
    <x v="80"/>
    <b v="0"/>
    <s v="food/small batch"/>
    <n v="0.48"/>
    <x v="180"/>
    <x v="7"/>
    <x v="33"/>
    <x v="2323"/>
    <x v="232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x v="0"/>
    <x v="42"/>
    <b v="0"/>
    <s v="food/small batch"/>
    <n v="0.20733333333333334"/>
    <x v="1760"/>
    <x v="7"/>
    <x v="33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x v="0"/>
    <x v="63"/>
    <b v="0"/>
    <s v="food/small batch"/>
    <n v="0.08"/>
    <x v="1761"/>
    <x v="7"/>
    <x v="33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x v="0"/>
    <x v="29"/>
    <b v="0"/>
    <s v="food/small batch"/>
    <n v="7.1999999999999998E-3"/>
    <x v="1762"/>
    <x v="7"/>
    <x v="33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x v="1"/>
    <x v="453"/>
    <b v="1"/>
    <s v="food/small batch"/>
    <n v="5.2609431428571432"/>
    <x v="1763"/>
    <x v="7"/>
    <x v="33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x v="1"/>
    <x v="416"/>
    <b v="1"/>
    <s v="food/small batch"/>
    <n v="2.5445000000000002"/>
    <x v="1764"/>
    <x v="7"/>
    <x v="33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x v="1"/>
    <x v="207"/>
    <b v="1"/>
    <s v="food/small batch"/>
    <n v="1.0591999999999999"/>
    <x v="1765"/>
    <x v="7"/>
    <x v="33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x v="1"/>
    <x v="430"/>
    <b v="1"/>
    <s v="food/small batch"/>
    <n v="1.0242285714285715"/>
    <x v="1766"/>
    <x v="7"/>
    <x v="33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x v="1"/>
    <x v="454"/>
    <b v="1"/>
    <s v="food/small batch"/>
    <n v="1.4431375"/>
    <x v="1767"/>
    <x v="7"/>
    <x v="33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x v="1"/>
    <x v="455"/>
    <b v="1"/>
    <s v="food/small batch"/>
    <n v="1.06308"/>
    <x v="1768"/>
    <x v="7"/>
    <x v="33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x v="1"/>
    <x v="225"/>
    <b v="1"/>
    <s v="food/small batch"/>
    <n v="2.1216666666666666"/>
    <x v="1769"/>
    <x v="7"/>
    <x v="33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x v="1"/>
    <x v="85"/>
    <b v="1"/>
    <s v="food/small batch"/>
    <n v="1.0195000000000001"/>
    <x v="1770"/>
    <x v="7"/>
    <x v="33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x v="1"/>
    <x v="170"/>
    <b v="1"/>
    <s v="food/small batch"/>
    <n v="1.0227200000000001"/>
    <x v="1771"/>
    <x v="7"/>
    <x v="33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x v="1"/>
    <x v="456"/>
    <b v="1"/>
    <s v="food/small batch"/>
    <n v="5.2073254999999996"/>
    <x v="1772"/>
    <x v="7"/>
    <x v="33"/>
    <x v="2336"/>
    <x v="233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x v="1"/>
    <x v="122"/>
    <b v="1"/>
    <s v="food/small batch"/>
    <n v="1.1065833333333333"/>
    <x v="1773"/>
    <x v="7"/>
    <x v="33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x v="1"/>
    <x v="252"/>
    <b v="1"/>
    <s v="food/small batch"/>
    <n v="1.0114333333333334"/>
    <x v="1774"/>
    <x v="7"/>
    <x v="33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x v="1"/>
    <x v="457"/>
    <b v="1"/>
    <s v="food/small batch"/>
    <n v="2.9420799999999998"/>
    <x v="1775"/>
    <x v="7"/>
    <x v="33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x v="1"/>
    <x v="458"/>
    <b v="1"/>
    <s v="food/small batch"/>
    <n v="1.0577749999999999"/>
    <x v="1776"/>
    <x v="7"/>
    <x v="33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x v="0"/>
    <x v="78"/>
    <b v="0"/>
    <s v="technology/web"/>
    <n v="0"/>
    <x v="121"/>
    <x v="2"/>
    <x v="7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x v="0"/>
    <x v="78"/>
    <b v="0"/>
    <s v="technology/web"/>
    <n v="0"/>
    <x v="121"/>
    <x v="2"/>
    <x v="7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x v="0"/>
    <x v="29"/>
    <b v="0"/>
    <s v="technology/web"/>
    <n v="0.03"/>
    <x v="468"/>
    <x v="2"/>
    <x v="7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x v="0"/>
    <x v="29"/>
    <b v="0"/>
    <s v="technology/web"/>
    <n v="1E-3"/>
    <x v="120"/>
    <x v="2"/>
    <x v="7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x v="0"/>
    <x v="78"/>
    <b v="0"/>
    <s v="technology/web"/>
    <n v="0"/>
    <x v="121"/>
    <x v="2"/>
    <x v="7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x v="0"/>
    <x v="83"/>
    <b v="0"/>
    <s v="technology/web"/>
    <n v="6.4999999999999997E-4"/>
    <x v="31"/>
    <x v="2"/>
    <x v="7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x v="0"/>
    <x v="29"/>
    <b v="0"/>
    <s v="technology/web"/>
    <n v="1.4999999999999999E-2"/>
    <x v="2"/>
    <x v="2"/>
    <x v="7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x v="0"/>
    <x v="81"/>
    <b v="0"/>
    <s v="technology/web"/>
    <n v="3.8571428571428572E-3"/>
    <x v="1237"/>
    <x v="2"/>
    <x v="7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x v="0"/>
    <x v="78"/>
    <b v="0"/>
    <s v="technology/web"/>
    <n v="0"/>
    <x v="121"/>
    <x v="2"/>
    <x v="7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x v="0"/>
    <x v="78"/>
    <b v="0"/>
    <s v="technology/web"/>
    <n v="0"/>
    <x v="121"/>
    <x v="2"/>
    <x v="7"/>
    <x v="2350"/>
    <x v="2348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x v="0"/>
    <x v="63"/>
    <b v="0"/>
    <s v="technology/web"/>
    <n v="5.7142857142857143E-3"/>
    <x v="1777"/>
    <x v="2"/>
    <x v="7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x v="0"/>
    <x v="78"/>
    <b v="0"/>
    <s v="technology/web"/>
    <n v="0"/>
    <x v="121"/>
    <x v="2"/>
    <x v="7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x v="0"/>
    <x v="78"/>
    <b v="0"/>
    <s v="technology/web"/>
    <n v="0"/>
    <x v="121"/>
    <x v="2"/>
    <x v="7"/>
    <x v="2353"/>
    <x v="235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x v="0"/>
    <x v="29"/>
    <b v="0"/>
    <s v="technology/web"/>
    <n v="7.1428571428571429E-4"/>
    <x v="384"/>
    <x v="2"/>
    <x v="7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x v="0"/>
    <x v="84"/>
    <b v="0"/>
    <s v="technology/web"/>
    <n v="6.875E-3"/>
    <x v="446"/>
    <x v="2"/>
    <x v="7"/>
    <x v="2355"/>
    <x v="2353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x v="0"/>
    <x v="78"/>
    <b v="0"/>
    <s v="technology/web"/>
    <n v="0"/>
    <x v="121"/>
    <x v="2"/>
    <x v="7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x v="0"/>
    <x v="78"/>
    <b v="0"/>
    <s v="technology/web"/>
    <n v="0"/>
    <x v="121"/>
    <x v="2"/>
    <x v="7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x v="0"/>
    <x v="78"/>
    <b v="0"/>
    <s v="technology/web"/>
    <n v="0"/>
    <x v="121"/>
    <x v="2"/>
    <x v="7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x v="0"/>
    <x v="83"/>
    <b v="0"/>
    <s v="technology/web"/>
    <n v="0.14680000000000001"/>
    <x v="1778"/>
    <x v="2"/>
    <x v="7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x v="0"/>
    <x v="29"/>
    <b v="0"/>
    <s v="technology/web"/>
    <n v="4.0000000000000002E-4"/>
    <x v="453"/>
    <x v="2"/>
    <x v="7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x v="0"/>
    <x v="78"/>
    <b v="0"/>
    <s v="technology/web"/>
    <n v="0"/>
    <x v="121"/>
    <x v="2"/>
    <x v="7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x v="0"/>
    <x v="84"/>
    <b v="0"/>
    <s v="technology/web"/>
    <n v="0.2857142857142857"/>
    <x v="88"/>
    <x v="2"/>
    <x v="7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x v="0"/>
    <x v="78"/>
    <b v="0"/>
    <s v="technology/web"/>
    <n v="0"/>
    <x v="121"/>
    <x v="2"/>
    <x v="7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x v="0"/>
    <x v="78"/>
    <b v="0"/>
    <s v="technology/web"/>
    <n v="0"/>
    <x v="121"/>
    <x v="2"/>
    <x v="7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x v="0"/>
    <x v="78"/>
    <b v="0"/>
    <s v="technology/web"/>
    <n v="0"/>
    <x v="121"/>
    <x v="2"/>
    <x v="7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x v="0"/>
    <x v="74"/>
    <b v="0"/>
    <s v="technology/web"/>
    <n v="0.1052"/>
    <x v="1779"/>
    <x v="2"/>
    <x v="7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x v="0"/>
    <x v="25"/>
    <b v="0"/>
    <s v="technology/web"/>
    <n v="1.34E-2"/>
    <x v="1780"/>
    <x v="2"/>
    <x v="7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x v="0"/>
    <x v="84"/>
    <b v="0"/>
    <s v="technology/web"/>
    <n v="2.5000000000000001E-3"/>
    <x v="73"/>
    <x v="2"/>
    <x v="7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x v="0"/>
    <x v="78"/>
    <b v="0"/>
    <s v="technology/web"/>
    <n v="0"/>
    <x v="121"/>
    <x v="2"/>
    <x v="7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x v="0"/>
    <x v="80"/>
    <b v="0"/>
    <s v="technology/web"/>
    <n v="3.2799999999999999E-3"/>
    <x v="442"/>
    <x v="2"/>
    <x v="7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x v="0"/>
    <x v="78"/>
    <b v="0"/>
    <s v="technology/web"/>
    <n v="0"/>
    <x v="121"/>
    <x v="2"/>
    <x v="7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x v="0"/>
    <x v="79"/>
    <b v="0"/>
    <s v="technology/web"/>
    <n v="3.272727272727273E-2"/>
    <x v="180"/>
    <x v="2"/>
    <x v="7"/>
    <x v="2372"/>
    <x v="237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x v="0"/>
    <x v="29"/>
    <b v="0"/>
    <s v="technology/web"/>
    <n v="5.8823529411764708E-5"/>
    <x v="73"/>
    <x v="2"/>
    <x v="7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x v="0"/>
    <x v="29"/>
    <b v="0"/>
    <s v="technology/web"/>
    <n v="4.5454545454545455E-4"/>
    <x v="119"/>
    <x v="2"/>
    <x v="7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x v="0"/>
    <x v="78"/>
    <b v="0"/>
    <s v="technology/web"/>
    <n v="0"/>
    <x v="121"/>
    <x v="2"/>
    <x v="7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x v="0"/>
    <x v="80"/>
    <b v="0"/>
    <s v="technology/web"/>
    <n v="0.10877666666666666"/>
    <x v="1781"/>
    <x v="2"/>
    <x v="7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x v="0"/>
    <x v="78"/>
    <b v="0"/>
    <s v="technology/web"/>
    <n v="0"/>
    <x v="121"/>
    <x v="2"/>
    <x v="7"/>
    <x v="2377"/>
    <x v="2375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x v="0"/>
    <x v="78"/>
    <b v="0"/>
    <s v="technology/web"/>
    <n v="0"/>
    <x v="121"/>
    <x v="2"/>
    <x v="7"/>
    <x v="2378"/>
    <x v="237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x v="0"/>
    <x v="78"/>
    <b v="0"/>
    <s v="technology/web"/>
    <n v="0"/>
    <x v="121"/>
    <x v="2"/>
    <x v="7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x v="0"/>
    <x v="83"/>
    <b v="0"/>
    <s v="technology/web"/>
    <n v="3.6666666666666666E-3"/>
    <x v="1782"/>
    <x v="2"/>
    <x v="7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x v="0"/>
    <x v="63"/>
    <b v="0"/>
    <s v="technology/web"/>
    <n v="1.8193398957730169E-2"/>
    <x v="1783"/>
    <x v="2"/>
    <x v="7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x v="0"/>
    <x v="84"/>
    <b v="0"/>
    <s v="technology/web"/>
    <n v="2.5000000000000001E-2"/>
    <x v="839"/>
    <x v="2"/>
    <x v="7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x v="0"/>
    <x v="83"/>
    <b v="0"/>
    <s v="technology/web"/>
    <n v="4.3499999999999997E-2"/>
    <x v="1784"/>
    <x v="2"/>
    <x v="7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x v="0"/>
    <x v="22"/>
    <b v="0"/>
    <s v="technology/web"/>
    <n v="8.0000000000000002E-3"/>
    <x v="120"/>
    <x v="2"/>
    <x v="7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x v="0"/>
    <x v="63"/>
    <b v="0"/>
    <s v="technology/web"/>
    <n v="1.2123076923076924E-2"/>
    <x v="1785"/>
    <x v="2"/>
    <x v="7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x v="0"/>
    <x v="78"/>
    <b v="0"/>
    <s v="technology/web"/>
    <n v="0"/>
    <x v="121"/>
    <x v="2"/>
    <x v="7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x v="0"/>
    <x v="83"/>
    <b v="0"/>
    <s v="technology/web"/>
    <n v="6.8399999999999997E-3"/>
    <x v="1786"/>
    <x v="2"/>
    <x v="7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x v="0"/>
    <x v="22"/>
    <b v="0"/>
    <s v="technology/web"/>
    <n v="1.2513513513513513E-2"/>
    <x v="1787"/>
    <x v="2"/>
    <x v="7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x v="0"/>
    <x v="29"/>
    <b v="0"/>
    <s v="technology/web"/>
    <n v="1.8749999999999999E-3"/>
    <x v="180"/>
    <x v="2"/>
    <x v="7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x v="0"/>
    <x v="78"/>
    <b v="0"/>
    <s v="technology/web"/>
    <n v="0"/>
    <x v="121"/>
    <x v="2"/>
    <x v="7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x v="0"/>
    <x v="29"/>
    <b v="0"/>
    <s v="technology/web"/>
    <n v="1.25E-3"/>
    <x v="384"/>
    <x v="2"/>
    <x v="7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x v="0"/>
    <x v="78"/>
    <b v="0"/>
    <s v="technology/web"/>
    <n v="0"/>
    <x v="121"/>
    <x v="2"/>
    <x v="7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x v="0"/>
    <x v="29"/>
    <b v="0"/>
    <s v="technology/web"/>
    <n v="5.0000000000000001E-4"/>
    <x v="73"/>
    <x v="2"/>
    <x v="7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x v="0"/>
    <x v="84"/>
    <b v="0"/>
    <s v="technology/web"/>
    <n v="5.9999999999999995E-4"/>
    <x v="1788"/>
    <x v="2"/>
    <x v="7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x v="0"/>
    <x v="78"/>
    <b v="0"/>
    <s v="technology/web"/>
    <n v="0"/>
    <x v="121"/>
    <x v="2"/>
    <x v="7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x v="0"/>
    <x v="29"/>
    <b v="0"/>
    <s v="technology/web"/>
    <n v="2E-3"/>
    <x v="119"/>
    <x v="2"/>
    <x v="7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x v="0"/>
    <x v="78"/>
    <b v="0"/>
    <s v="technology/web"/>
    <n v="0"/>
    <x v="121"/>
    <x v="2"/>
    <x v="7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x v="0"/>
    <x v="78"/>
    <b v="0"/>
    <s v="technology/web"/>
    <n v="0"/>
    <x v="121"/>
    <x v="2"/>
    <x v="7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x v="0"/>
    <x v="78"/>
    <b v="0"/>
    <s v="technology/web"/>
    <n v="0"/>
    <x v="121"/>
    <x v="2"/>
    <x v="7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x v="0"/>
    <x v="78"/>
    <b v="0"/>
    <s v="technology/web"/>
    <n v="0"/>
    <x v="121"/>
    <x v="2"/>
    <x v="7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x v="0"/>
    <x v="82"/>
    <b v="0"/>
    <s v="food/food trucks"/>
    <n v="7.1785714285714283E-3"/>
    <x v="1789"/>
    <x v="7"/>
    <x v="19"/>
    <x v="2401"/>
    <x v="2399"/>
  </r>
  <r>
    <n v="2402"/>
    <s v="Cupcake Truck Unite"/>
    <s v="Small town, delicious treats, and a mobile truck"/>
    <n v="12000"/>
    <n v="52"/>
    <x v="2"/>
    <x v="0"/>
    <s v="USD"/>
    <n v="1431533931"/>
    <n v="1428941931"/>
    <x v="0"/>
    <x v="29"/>
    <b v="0"/>
    <s v="food/food trucks"/>
    <n v="4.3333333333333331E-3"/>
    <x v="368"/>
    <x v="7"/>
    <x v="19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x v="0"/>
    <x v="8"/>
    <b v="0"/>
    <s v="food/food trucks"/>
    <n v="0.16833333333333333"/>
    <x v="1790"/>
    <x v="7"/>
    <x v="19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x v="0"/>
    <x v="78"/>
    <b v="0"/>
    <s v="food/food trucks"/>
    <n v="0"/>
    <x v="121"/>
    <x v="7"/>
    <x v="19"/>
    <x v="2404"/>
    <x v="2402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x v="0"/>
    <x v="9"/>
    <b v="0"/>
    <s v="food/food trucks"/>
    <n v="0.22520000000000001"/>
    <x v="1791"/>
    <x v="7"/>
    <x v="19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x v="0"/>
    <x v="38"/>
    <b v="0"/>
    <s v="food/food trucks"/>
    <n v="0.41384615384615386"/>
    <x v="1792"/>
    <x v="7"/>
    <x v="19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x v="0"/>
    <x v="51"/>
    <b v="0"/>
    <s v="food/food trucks"/>
    <n v="0.25259090909090909"/>
    <x v="1793"/>
    <x v="7"/>
    <x v="19"/>
    <x v="2407"/>
    <x v="2405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x v="0"/>
    <x v="84"/>
    <b v="0"/>
    <s v="food/food trucks"/>
    <n v="2E-3"/>
    <x v="2"/>
    <x v="7"/>
    <x v="19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x v="0"/>
    <x v="79"/>
    <b v="0"/>
    <s v="food/food trucks"/>
    <n v="1.84E-2"/>
    <x v="474"/>
    <x v="7"/>
    <x v="19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x v="0"/>
    <x v="78"/>
    <b v="0"/>
    <s v="food/food trucks"/>
    <n v="0"/>
    <x v="121"/>
    <x v="7"/>
    <x v="19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x v="0"/>
    <x v="83"/>
    <b v="0"/>
    <s v="food/food trucks"/>
    <n v="6.0400000000000002E-3"/>
    <x v="690"/>
    <x v="7"/>
    <x v="19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x v="0"/>
    <x v="78"/>
    <b v="0"/>
    <s v="food/food trucks"/>
    <n v="0"/>
    <x v="121"/>
    <x v="7"/>
    <x v="19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x v="0"/>
    <x v="83"/>
    <b v="0"/>
    <s v="food/food trucks"/>
    <n v="8.3333333333333332E-3"/>
    <x v="1585"/>
    <x v="7"/>
    <x v="19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x v="0"/>
    <x v="62"/>
    <b v="0"/>
    <s v="food/food trucks"/>
    <n v="3.0666666666666665E-2"/>
    <x v="1794"/>
    <x v="7"/>
    <x v="19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x v="0"/>
    <x v="79"/>
    <b v="0"/>
    <s v="food/food trucks"/>
    <n v="5.5833333333333334E-3"/>
    <x v="1795"/>
    <x v="7"/>
    <x v="19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x v="0"/>
    <x v="29"/>
    <b v="0"/>
    <s v="food/food trucks"/>
    <n v="2.5000000000000001E-4"/>
    <x v="144"/>
    <x v="7"/>
    <x v="19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x v="0"/>
    <x v="78"/>
    <b v="0"/>
    <s v="food/food trucks"/>
    <n v="0"/>
    <x v="121"/>
    <x v="7"/>
    <x v="19"/>
    <x v="2417"/>
    <x v="2415"/>
  </r>
  <r>
    <n v="2418"/>
    <s v="Mexican food truck"/>
    <s v="I want to start my food truck business."/>
    <n v="25000"/>
    <n v="5"/>
    <x v="2"/>
    <x v="0"/>
    <s v="USD"/>
    <n v="1427225644"/>
    <n v="1422045244"/>
    <x v="0"/>
    <x v="81"/>
    <b v="0"/>
    <s v="food/food trucks"/>
    <n v="2.0000000000000001E-4"/>
    <x v="120"/>
    <x v="7"/>
    <x v="19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x v="0"/>
    <x v="78"/>
    <b v="0"/>
    <s v="food/food trucks"/>
    <n v="0"/>
    <x v="121"/>
    <x v="7"/>
    <x v="19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x v="0"/>
    <x v="17"/>
    <b v="0"/>
    <s v="food/food trucks"/>
    <n v="0.14825133372851215"/>
    <x v="1796"/>
    <x v="7"/>
    <x v="19"/>
    <x v="2420"/>
    <x v="2418"/>
  </r>
  <r>
    <n v="2421"/>
    <s v="hot dog cart"/>
    <s v="help me start Merrill's first hot dog cart in this empty lot"/>
    <n v="6000"/>
    <n v="1"/>
    <x v="2"/>
    <x v="0"/>
    <s v="USD"/>
    <n v="1424536196"/>
    <n v="1421944196"/>
    <x v="0"/>
    <x v="29"/>
    <b v="0"/>
    <s v="food/food trucks"/>
    <n v="1.6666666666666666E-4"/>
    <x v="120"/>
    <x v="7"/>
    <x v="19"/>
    <x v="2421"/>
    <x v="24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x v="0"/>
    <x v="29"/>
    <b v="0"/>
    <s v="food/food trucks"/>
    <n v="2E-3"/>
    <x v="120"/>
    <x v="7"/>
    <x v="19"/>
    <x v="2422"/>
    <x v="242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x v="0"/>
    <x v="29"/>
    <b v="0"/>
    <s v="food/food trucks"/>
    <n v="1.3333333333333334E-4"/>
    <x v="1797"/>
    <x v="7"/>
    <x v="19"/>
    <x v="2423"/>
    <x v="242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x v="0"/>
    <x v="82"/>
    <b v="0"/>
    <s v="food/food trucks"/>
    <n v="1.24E-2"/>
    <x v="1798"/>
    <x v="7"/>
    <x v="19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x v="0"/>
    <x v="29"/>
    <b v="0"/>
    <s v="food/food trucks"/>
    <n v="2.8571428571428574E-4"/>
    <x v="120"/>
    <x v="7"/>
    <x v="19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x v="0"/>
    <x v="78"/>
    <b v="0"/>
    <s v="food/food trucks"/>
    <n v="0"/>
    <x v="121"/>
    <x v="7"/>
    <x v="19"/>
    <x v="2426"/>
    <x v="2424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x v="0"/>
    <x v="29"/>
    <b v="0"/>
    <s v="food/food trucks"/>
    <n v="2.0000000000000002E-5"/>
    <x v="120"/>
    <x v="7"/>
    <x v="19"/>
    <x v="2427"/>
    <x v="2425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x v="0"/>
    <x v="29"/>
    <b v="0"/>
    <s v="food/food trucks"/>
    <n v="2.8571428571428571E-5"/>
    <x v="120"/>
    <x v="7"/>
    <x v="19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x v="0"/>
    <x v="80"/>
    <b v="0"/>
    <s v="food/food trucks"/>
    <n v="1.4321428571428572E-2"/>
    <x v="1799"/>
    <x v="7"/>
    <x v="19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x v="0"/>
    <x v="84"/>
    <b v="0"/>
    <s v="food/food trucks"/>
    <n v="7.0000000000000001E-3"/>
    <x v="689"/>
    <x v="7"/>
    <x v="19"/>
    <x v="2430"/>
    <x v="2428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x v="0"/>
    <x v="84"/>
    <b v="0"/>
    <s v="food/food trucks"/>
    <n v="2.0000000000000002E-5"/>
    <x v="120"/>
    <x v="7"/>
    <x v="19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x v="0"/>
    <x v="84"/>
    <b v="0"/>
    <s v="food/food trucks"/>
    <n v="1.4285714285714287E-4"/>
    <x v="120"/>
    <x v="7"/>
    <x v="19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x v="0"/>
    <x v="78"/>
    <b v="0"/>
    <s v="food/food trucks"/>
    <n v="0"/>
    <x v="121"/>
    <x v="7"/>
    <x v="19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x v="0"/>
    <x v="84"/>
    <b v="0"/>
    <s v="food/food trucks"/>
    <n v="1.2999999999999999E-3"/>
    <x v="31"/>
    <x v="7"/>
    <x v="19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x v="0"/>
    <x v="80"/>
    <b v="0"/>
    <s v="food/food trucks"/>
    <n v="4.8960000000000002E-3"/>
    <x v="1800"/>
    <x v="7"/>
    <x v="19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x v="0"/>
    <x v="84"/>
    <b v="0"/>
    <s v="food/food trucks"/>
    <n v="3.8461538461538462E-4"/>
    <x v="381"/>
    <x v="7"/>
    <x v="19"/>
    <x v="2436"/>
    <x v="2434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x v="0"/>
    <x v="78"/>
    <b v="0"/>
    <s v="food/food trucks"/>
    <n v="0"/>
    <x v="121"/>
    <x v="7"/>
    <x v="19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x v="0"/>
    <x v="29"/>
    <b v="0"/>
    <s v="food/food trucks"/>
    <n v="3.3333333333333335E-3"/>
    <x v="73"/>
    <x v="7"/>
    <x v="19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x v="0"/>
    <x v="78"/>
    <b v="0"/>
    <s v="food/food trucks"/>
    <n v="0"/>
    <x v="121"/>
    <x v="7"/>
    <x v="19"/>
    <x v="2439"/>
    <x v="243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x v="0"/>
    <x v="84"/>
    <b v="0"/>
    <s v="food/food trucks"/>
    <n v="2E-3"/>
    <x v="144"/>
    <x v="7"/>
    <x v="19"/>
    <x v="2440"/>
    <x v="2438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x v="0"/>
    <x v="280"/>
    <b v="1"/>
    <s v="food/small batch"/>
    <n v="1.0788"/>
    <x v="1801"/>
    <x v="7"/>
    <x v="33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x v="0"/>
    <x v="459"/>
    <b v="1"/>
    <s v="food/small batch"/>
    <n v="1.2594166666666666"/>
    <x v="1802"/>
    <x v="7"/>
    <x v="33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x v="0"/>
    <x v="409"/>
    <b v="1"/>
    <s v="food/small batch"/>
    <n v="2.0251494999999999"/>
    <x v="1803"/>
    <x v="7"/>
    <x v="33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x v="0"/>
    <x v="42"/>
    <b v="1"/>
    <s v="food/small batch"/>
    <n v="1.0860000000000001"/>
    <x v="1804"/>
    <x v="7"/>
    <x v="33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x v="0"/>
    <x v="248"/>
    <b v="1"/>
    <s v="food/small batch"/>
    <n v="1.728"/>
    <x v="1805"/>
    <x v="7"/>
    <x v="33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x v="0"/>
    <x v="112"/>
    <b v="1"/>
    <s v="food/small batch"/>
    <n v="1.6798"/>
    <x v="1806"/>
    <x v="7"/>
    <x v="33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x v="0"/>
    <x v="152"/>
    <b v="1"/>
    <s v="food/small batch"/>
    <n v="4.2720000000000002"/>
    <x v="1807"/>
    <x v="7"/>
    <x v="33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x v="0"/>
    <x v="82"/>
    <b v="1"/>
    <s v="food/small batch"/>
    <n v="1.075"/>
    <x v="1808"/>
    <x v="7"/>
    <x v="33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x v="0"/>
    <x v="148"/>
    <b v="1"/>
    <s v="food/small batch"/>
    <n v="1.08"/>
    <x v="472"/>
    <x v="7"/>
    <x v="33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x v="0"/>
    <x v="332"/>
    <b v="1"/>
    <s v="food/small batch"/>
    <n v="1.0153353333333335"/>
    <x v="1809"/>
    <x v="7"/>
    <x v="33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x v="0"/>
    <x v="153"/>
    <b v="1"/>
    <s v="food/small batch"/>
    <n v="1.1545000000000001"/>
    <x v="1810"/>
    <x v="7"/>
    <x v="33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x v="0"/>
    <x v="41"/>
    <b v="1"/>
    <s v="food/small batch"/>
    <n v="1.335"/>
    <x v="1811"/>
    <x v="7"/>
    <x v="33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x v="0"/>
    <x v="85"/>
    <b v="1"/>
    <s v="food/small batch"/>
    <n v="1.5469999999999999"/>
    <x v="1812"/>
    <x v="7"/>
    <x v="33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x v="0"/>
    <x v="208"/>
    <b v="1"/>
    <s v="food/small batch"/>
    <n v="1.0084571428571429"/>
    <x v="1813"/>
    <x v="7"/>
    <x v="33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x v="0"/>
    <x v="38"/>
    <b v="1"/>
    <s v="food/small batch"/>
    <n v="1.82"/>
    <x v="1814"/>
    <x v="7"/>
    <x v="33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x v="0"/>
    <x v="85"/>
    <b v="1"/>
    <s v="food/small batch"/>
    <n v="1.8086666666666666"/>
    <x v="1815"/>
    <x v="7"/>
    <x v="33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x v="0"/>
    <x v="204"/>
    <b v="1"/>
    <s v="food/small batch"/>
    <n v="1.0230434782608695"/>
    <x v="1816"/>
    <x v="7"/>
    <x v="33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x v="0"/>
    <x v="144"/>
    <b v="1"/>
    <s v="food/small batch"/>
    <n v="1.1017999999999999"/>
    <x v="1817"/>
    <x v="7"/>
    <x v="33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x v="0"/>
    <x v="460"/>
    <b v="1"/>
    <s v="food/small batch"/>
    <n v="1.0225"/>
    <x v="1818"/>
    <x v="7"/>
    <x v="33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x v="0"/>
    <x v="32"/>
    <b v="1"/>
    <s v="food/small batch"/>
    <n v="1.0078823529411765"/>
    <x v="1819"/>
    <x v="7"/>
    <x v="33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x v="0"/>
    <x v="48"/>
    <b v="1"/>
    <s v="music/indie rock"/>
    <n v="1.038"/>
    <x v="1820"/>
    <x v="4"/>
    <x v="14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x v="0"/>
    <x v="248"/>
    <b v="1"/>
    <s v="music/indie rock"/>
    <n v="1.1070833333333334"/>
    <x v="1821"/>
    <x v="4"/>
    <x v="14"/>
    <x v="2462"/>
    <x v="2459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x v="0"/>
    <x v="11"/>
    <b v="1"/>
    <s v="music/indie rock"/>
    <n v="1.1625000000000001"/>
    <x v="1144"/>
    <x v="4"/>
    <x v="14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x v="0"/>
    <x v="68"/>
    <b v="1"/>
    <s v="music/indie rock"/>
    <n v="1.111"/>
    <x v="1822"/>
    <x v="4"/>
    <x v="14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x v="0"/>
    <x v="53"/>
    <b v="1"/>
    <s v="music/indie rock"/>
    <n v="1.8014285714285714"/>
    <x v="1823"/>
    <x v="4"/>
    <x v="14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x v="0"/>
    <x v="47"/>
    <b v="1"/>
    <s v="music/indie rock"/>
    <n v="1"/>
    <x v="1824"/>
    <x v="4"/>
    <x v="14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x v="0"/>
    <x v="68"/>
    <b v="1"/>
    <s v="music/indie rock"/>
    <n v="1.1850000000000001"/>
    <x v="1825"/>
    <x v="4"/>
    <x v="14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x v="0"/>
    <x v="6"/>
    <b v="1"/>
    <s v="music/indie rock"/>
    <n v="1.0721700000000001"/>
    <x v="1826"/>
    <x v="4"/>
    <x v="14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x v="0"/>
    <x v="5"/>
    <b v="1"/>
    <s v="music/indie rock"/>
    <n v="1.1366666666666667"/>
    <x v="1827"/>
    <x v="4"/>
    <x v="14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x v="0"/>
    <x v="17"/>
    <b v="1"/>
    <s v="music/indie rock"/>
    <n v="1.0316400000000001"/>
    <x v="1828"/>
    <x v="4"/>
    <x v="14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x v="0"/>
    <x v="57"/>
    <b v="1"/>
    <s v="music/indie rock"/>
    <n v="1.28"/>
    <x v="1829"/>
    <x v="4"/>
    <x v="14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x v="0"/>
    <x v="201"/>
    <b v="1"/>
    <s v="music/indie rock"/>
    <n v="1.3576026666666667"/>
    <x v="1830"/>
    <x v="4"/>
    <x v="14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x v="0"/>
    <x v="5"/>
    <b v="1"/>
    <s v="music/indie rock"/>
    <n v="1"/>
    <x v="1831"/>
    <x v="4"/>
    <x v="14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x v="0"/>
    <x v="44"/>
    <b v="1"/>
    <s v="music/indie rock"/>
    <n v="1.0000360000000001"/>
    <x v="1832"/>
    <x v="4"/>
    <x v="14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x v="0"/>
    <x v="75"/>
    <b v="1"/>
    <s v="music/indie rock"/>
    <n v="1.0471999999999999"/>
    <x v="1833"/>
    <x v="4"/>
    <x v="14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x v="0"/>
    <x v="165"/>
    <b v="1"/>
    <s v="music/indie rock"/>
    <n v="1.050225"/>
    <x v="1834"/>
    <x v="4"/>
    <x v="14"/>
    <x v="2476"/>
    <x v="247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x v="0"/>
    <x v="14"/>
    <b v="1"/>
    <s v="music/indie rock"/>
    <n v="1.7133333333333334"/>
    <x v="1835"/>
    <x v="4"/>
    <x v="14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x v="0"/>
    <x v="1"/>
    <b v="1"/>
    <s v="music/indie rock"/>
    <n v="1.2749999999999999"/>
    <x v="1836"/>
    <x v="4"/>
    <x v="14"/>
    <x v="2478"/>
    <x v="247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x v="0"/>
    <x v="38"/>
    <b v="1"/>
    <s v="music/indie rock"/>
    <n v="1.3344333333333334"/>
    <x v="1837"/>
    <x v="4"/>
    <x v="14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x v="0"/>
    <x v="22"/>
    <b v="1"/>
    <s v="music/indie rock"/>
    <n v="1"/>
    <x v="409"/>
    <x v="4"/>
    <x v="14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x v="0"/>
    <x v="195"/>
    <b v="1"/>
    <s v="music/indie rock"/>
    <n v="1.1291099999999998"/>
    <x v="1838"/>
    <x v="4"/>
    <x v="14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x v="0"/>
    <x v="20"/>
    <b v="1"/>
    <s v="music/indie rock"/>
    <n v="1.0009999999999999"/>
    <x v="1726"/>
    <x v="4"/>
    <x v="14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x v="0"/>
    <x v="10"/>
    <b v="1"/>
    <s v="music/indie rock"/>
    <n v="1.1372727272727272"/>
    <x v="1839"/>
    <x v="4"/>
    <x v="14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x v="0"/>
    <x v="240"/>
    <b v="1"/>
    <s v="music/indie rock"/>
    <n v="1.1931742857142855"/>
    <x v="1840"/>
    <x v="4"/>
    <x v="14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x v="0"/>
    <x v="14"/>
    <b v="1"/>
    <s v="music/indie rock"/>
    <n v="1.0325"/>
    <x v="1841"/>
    <x v="4"/>
    <x v="14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x v="0"/>
    <x v="209"/>
    <b v="1"/>
    <s v="music/indie rock"/>
    <n v="2.6566666666666667"/>
    <x v="1842"/>
    <x v="4"/>
    <x v="14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x v="0"/>
    <x v="44"/>
    <b v="1"/>
    <s v="music/indie rock"/>
    <n v="1.0005066666666667"/>
    <x v="1843"/>
    <x v="4"/>
    <x v="14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x v="0"/>
    <x v="71"/>
    <b v="1"/>
    <s v="music/indie rock"/>
    <n v="1.0669999999999999"/>
    <x v="1844"/>
    <x v="4"/>
    <x v="14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x v="0"/>
    <x v="11"/>
    <b v="1"/>
    <s v="music/indie rock"/>
    <n v="1.3367142857142857"/>
    <x v="1845"/>
    <x v="4"/>
    <x v="14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x v="0"/>
    <x v="38"/>
    <b v="1"/>
    <s v="music/indie rock"/>
    <n v="1.214"/>
    <x v="1846"/>
    <x v="4"/>
    <x v="14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x v="0"/>
    <x v="73"/>
    <b v="1"/>
    <s v="music/indie rock"/>
    <n v="1.032"/>
    <x v="1847"/>
    <x v="4"/>
    <x v="14"/>
    <x v="2491"/>
    <x v="2488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x v="0"/>
    <x v="74"/>
    <b v="1"/>
    <s v="music/indie rock"/>
    <n v="1.25"/>
    <x v="1848"/>
    <x v="4"/>
    <x v="14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x v="0"/>
    <x v="461"/>
    <b v="1"/>
    <s v="music/indie rock"/>
    <n v="1.2869999999999999"/>
    <x v="1849"/>
    <x v="4"/>
    <x v="14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x v="0"/>
    <x v="70"/>
    <b v="1"/>
    <s v="music/indie rock"/>
    <n v="1.0100533333333332"/>
    <x v="1850"/>
    <x v="4"/>
    <x v="14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x v="0"/>
    <x v="288"/>
    <b v="1"/>
    <s v="music/indie rock"/>
    <n v="1.2753666666666665"/>
    <x v="1851"/>
    <x v="4"/>
    <x v="14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x v="0"/>
    <x v="73"/>
    <b v="1"/>
    <s v="music/indie rock"/>
    <n v="1"/>
    <x v="1852"/>
    <x v="4"/>
    <x v="14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x v="0"/>
    <x v="66"/>
    <b v="1"/>
    <s v="music/indie rock"/>
    <n v="1.127715"/>
    <x v="1853"/>
    <x v="4"/>
    <x v="14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x v="0"/>
    <x v="9"/>
    <b v="1"/>
    <s v="music/indie rock"/>
    <n v="1.056"/>
    <x v="1854"/>
    <x v="4"/>
    <x v="14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x v="0"/>
    <x v="203"/>
    <b v="1"/>
    <s v="music/indie rock"/>
    <n v="2.0262500000000001"/>
    <x v="1855"/>
    <x v="4"/>
    <x v="14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x v="0"/>
    <x v="60"/>
    <b v="1"/>
    <s v="music/indie rock"/>
    <n v="1.1333333333333333"/>
    <x v="1856"/>
    <x v="4"/>
    <x v="14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x v="0"/>
    <x v="63"/>
    <b v="0"/>
    <s v="food/restaurants"/>
    <n v="2.5545454545454545E-2"/>
    <x v="1857"/>
    <x v="7"/>
    <x v="34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x v="0"/>
    <x v="81"/>
    <b v="0"/>
    <s v="food/restaurants"/>
    <n v="7.8181818181818181E-4"/>
    <x v="1858"/>
    <x v="7"/>
    <x v="34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x v="0"/>
    <x v="78"/>
    <b v="0"/>
    <s v="food/restaurants"/>
    <n v="0"/>
    <x v="121"/>
    <x v="7"/>
    <x v="34"/>
    <x v="2503"/>
    <x v="25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x v="0"/>
    <x v="78"/>
    <b v="0"/>
    <s v="food/restaurants"/>
    <n v="0"/>
    <x v="121"/>
    <x v="7"/>
    <x v="34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x v="0"/>
    <x v="78"/>
    <b v="0"/>
    <s v="food/restaurants"/>
    <n v="0"/>
    <x v="121"/>
    <x v="7"/>
    <x v="34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x v="0"/>
    <x v="84"/>
    <b v="0"/>
    <s v="food/restaurants"/>
    <n v="6.0000000000000001E-3"/>
    <x v="2"/>
    <x v="7"/>
    <x v="34"/>
    <x v="2506"/>
    <x v="2503"/>
  </r>
  <r>
    <n v="2507"/>
    <s v="Help Cafe Talavera get a New Kitchen!"/>
    <s v="Unique dishes for a unique city!."/>
    <n v="42850"/>
    <n v="0"/>
    <x v="2"/>
    <x v="0"/>
    <s v="USD"/>
    <n v="1431308704"/>
    <n v="1428716704"/>
    <x v="0"/>
    <x v="78"/>
    <b v="0"/>
    <s v="food/restaurants"/>
    <n v="0"/>
    <x v="121"/>
    <x v="7"/>
    <x v="34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x v="0"/>
    <x v="78"/>
    <b v="0"/>
    <s v="food/restaurants"/>
    <n v="0"/>
    <x v="121"/>
    <x v="7"/>
    <x v="34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x v="0"/>
    <x v="33"/>
    <b v="0"/>
    <s v="food/restaurants"/>
    <n v="1.0526315789473684E-2"/>
    <x v="680"/>
    <x v="7"/>
    <x v="34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x v="0"/>
    <x v="84"/>
    <b v="0"/>
    <s v="food/restaurants"/>
    <n v="1.5E-3"/>
    <x v="839"/>
    <x v="7"/>
    <x v="34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x v="0"/>
    <x v="78"/>
    <b v="0"/>
    <s v="food/restaurants"/>
    <n v="0"/>
    <x v="121"/>
    <x v="7"/>
    <x v="34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x v="0"/>
    <x v="78"/>
    <b v="0"/>
    <s v="food/restaurants"/>
    <n v="0"/>
    <x v="121"/>
    <x v="7"/>
    <x v="34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x v="0"/>
    <x v="78"/>
    <b v="0"/>
    <s v="food/restaurants"/>
    <n v="0"/>
    <x v="121"/>
    <x v="7"/>
    <x v="34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x v="0"/>
    <x v="80"/>
    <b v="0"/>
    <s v="food/restaurants"/>
    <n v="1.7500000000000002E-2"/>
    <x v="1859"/>
    <x v="7"/>
    <x v="34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x v="0"/>
    <x v="8"/>
    <b v="0"/>
    <s v="food/restaurants"/>
    <n v="0.186"/>
    <x v="1860"/>
    <x v="7"/>
    <x v="34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x v="0"/>
    <x v="78"/>
    <b v="0"/>
    <s v="food/restaurants"/>
    <n v="0"/>
    <x v="121"/>
    <x v="7"/>
    <x v="34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x v="0"/>
    <x v="51"/>
    <b v="0"/>
    <s v="food/restaurants"/>
    <n v="9.8166666666666666E-2"/>
    <x v="1861"/>
    <x v="7"/>
    <x v="34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x v="0"/>
    <x v="78"/>
    <b v="0"/>
    <s v="food/restaurants"/>
    <n v="0"/>
    <x v="121"/>
    <x v="7"/>
    <x v="34"/>
    <x v="2518"/>
    <x v="2515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x v="0"/>
    <x v="80"/>
    <b v="0"/>
    <s v="food/restaurants"/>
    <n v="4.3333333333333331E-4"/>
    <x v="1862"/>
    <x v="7"/>
    <x v="34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x v="0"/>
    <x v="78"/>
    <b v="0"/>
    <s v="food/restaurants"/>
    <n v="0"/>
    <x v="121"/>
    <x v="7"/>
    <x v="34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x v="0"/>
    <x v="462"/>
    <b v="1"/>
    <s v="music/classical music"/>
    <n v="1.0948792000000001"/>
    <x v="1863"/>
    <x v="4"/>
    <x v="35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x v="0"/>
    <x v="74"/>
    <b v="1"/>
    <s v="music/classical music"/>
    <n v="1"/>
    <x v="1864"/>
    <x v="4"/>
    <x v="35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x v="0"/>
    <x v="55"/>
    <b v="1"/>
    <s v="music/classical music"/>
    <n v="1.5644444444444445"/>
    <x v="1865"/>
    <x v="4"/>
    <x v="35"/>
    <x v="2523"/>
    <x v="252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x v="0"/>
    <x v="68"/>
    <b v="1"/>
    <s v="music/classical music"/>
    <n v="1.016"/>
    <x v="1866"/>
    <x v="4"/>
    <x v="35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x v="0"/>
    <x v="144"/>
    <b v="1"/>
    <s v="music/classical music"/>
    <n v="1.00325"/>
    <x v="1867"/>
    <x v="4"/>
    <x v="35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x v="0"/>
    <x v="51"/>
    <b v="1"/>
    <s v="music/classical music"/>
    <n v="1.1294999999999999"/>
    <x v="1868"/>
    <x v="4"/>
    <x v="35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x v="0"/>
    <x v="26"/>
    <b v="1"/>
    <s v="music/classical music"/>
    <n v="1.02125"/>
    <x v="1869"/>
    <x v="4"/>
    <x v="35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x v="0"/>
    <x v="75"/>
    <b v="1"/>
    <s v="music/classical music"/>
    <n v="1.0724974999999999"/>
    <x v="1870"/>
    <x v="4"/>
    <x v="35"/>
    <x v="2528"/>
    <x v="2525"/>
  </r>
  <r>
    <n v="2529"/>
    <s v="UrbanArias is DC's Contemporary Opera Company"/>
    <s v="Opera. Short. New."/>
    <n v="6000"/>
    <n v="6257"/>
    <x v="0"/>
    <x v="0"/>
    <s v="USD"/>
    <n v="1332636975"/>
    <n v="1328752575"/>
    <x v="0"/>
    <x v="88"/>
    <b v="1"/>
    <s v="music/classical music"/>
    <n v="1.0428333333333333"/>
    <x v="1871"/>
    <x v="4"/>
    <x v="35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x v="0"/>
    <x v="53"/>
    <b v="1"/>
    <s v="music/classical music"/>
    <n v="1"/>
    <x v="1872"/>
    <x v="4"/>
    <x v="35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x v="0"/>
    <x v="42"/>
    <b v="1"/>
    <s v="music/classical music"/>
    <n v="1.004"/>
    <x v="1873"/>
    <x v="4"/>
    <x v="35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x v="0"/>
    <x v="65"/>
    <b v="1"/>
    <s v="music/classical music"/>
    <n v="1.26125"/>
    <x v="1874"/>
    <x v="4"/>
    <x v="35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x v="0"/>
    <x v="327"/>
    <b v="1"/>
    <s v="music/classical music"/>
    <n v="1.1066666666666667"/>
    <x v="1875"/>
    <x v="4"/>
    <x v="35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x v="0"/>
    <x v="25"/>
    <b v="1"/>
    <s v="music/classical music"/>
    <n v="1.05"/>
    <x v="1876"/>
    <x v="4"/>
    <x v="35"/>
    <x v="2534"/>
    <x v="2531"/>
  </r>
  <r>
    <n v="2535"/>
    <s v="Mark Hayes Requiem Recording"/>
    <s v="Mark Hayes: Requiem Recording"/>
    <n v="20000"/>
    <n v="20755"/>
    <x v="0"/>
    <x v="0"/>
    <s v="USD"/>
    <n v="1417463945"/>
    <n v="1414781945"/>
    <x v="0"/>
    <x v="76"/>
    <b v="1"/>
    <s v="music/classical music"/>
    <n v="1.03775"/>
    <x v="1877"/>
    <x v="4"/>
    <x v="35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x v="0"/>
    <x v="80"/>
    <b v="1"/>
    <s v="music/classical music"/>
    <n v="1.1599999999999999"/>
    <x v="1878"/>
    <x v="4"/>
    <x v="35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x v="0"/>
    <x v="202"/>
    <b v="1"/>
    <s v="music/classical music"/>
    <n v="1.1000000000000001"/>
    <x v="101"/>
    <x v="4"/>
    <x v="35"/>
    <x v="2537"/>
    <x v="253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x v="0"/>
    <x v="333"/>
    <b v="1"/>
    <s v="music/classical music"/>
    <n v="1.130176111111111"/>
    <x v="1879"/>
    <x v="4"/>
    <x v="35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x v="0"/>
    <x v="211"/>
    <b v="1"/>
    <s v="music/classical music"/>
    <n v="1.0024999999999999"/>
    <x v="1880"/>
    <x v="4"/>
    <x v="35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x v="0"/>
    <x v="74"/>
    <b v="1"/>
    <s v="music/classical music"/>
    <n v="1.034"/>
    <x v="1881"/>
    <x v="4"/>
    <x v="35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x v="0"/>
    <x v="287"/>
    <b v="1"/>
    <s v="music/classical music"/>
    <n v="1.0702857142857143"/>
    <x v="1882"/>
    <x v="4"/>
    <x v="35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x v="0"/>
    <x v="62"/>
    <b v="1"/>
    <s v="music/classical music"/>
    <n v="1.0357142857142858"/>
    <x v="1883"/>
    <x v="4"/>
    <x v="35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x v="0"/>
    <x v="62"/>
    <b v="1"/>
    <s v="music/classical music"/>
    <n v="1.5640000000000001"/>
    <x v="1884"/>
    <x v="4"/>
    <x v="35"/>
    <x v="2543"/>
    <x v="254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x v="0"/>
    <x v="7"/>
    <b v="1"/>
    <s v="music/classical music"/>
    <n v="1.0082"/>
    <x v="1885"/>
    <x v="4"/>
    <x v="35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x v="0"/>
    <x v="42"/>
    <b v="1"/>
    <s v="music/classical music"/>
    <n v="1.9530000000000001"/>
    <x v="1886"/>
    <x v="4"/>
    <x v="35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x v="0"/>
    <x v="71"/>
    <b v="1"/>
    <s v="music/classical music"/>
    <n v="1.1171428571428572"/>
    <x v="1887"/>
    <x v="4"/>
    <x v="35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x v="0"/>
    <x v="179"/>
    <b v="1"/>
    <s v="music/classical music"/>
    <n v="1.1985454545454546"/>
    <x v="1888"/>
    <x v="4"/>
    <x v="35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x v="0"/>
    <x v="77"/>
    <b v="1"/>
    <s v="music/classical music"/>
    <n v="1.0185"/>
    <x v="1889"/>
    <x v="4"/>
    <x v="35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x v="0"/>
    <x v="77"/>
    <b v="1"/>
    <s v="music/classical music"/>
    <n v="1.0280254777070064"/>
    <x v="1890"/>
    <x v="4"/>
    <x v="35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x v="0"/>
    <x v="3"/>
    <b v="1"/>
    <s v="music/classical music"/>
    <n v="1.0084615384615385"/>
    <x v="1891"/>
    <x v="4"/>
    <x v="35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x v="0"/>
    <x v="66"/>
    <b v="1"/>
    <s v="music/classical music"/>
    <n v="1.0273469387755103"/>
    <x v="1892"/>
    <x v="4"/>
    <x v="35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x v="0"/>
    <x v="59"/>
    <b v="1"/>
    <s v="music/classical music"/>
    <n v="1.0649999999999999"/>
    <x v="1893"/>
    <x v="4"/>
    <x v="35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x v="0"/>
    <x v="65"/>
    <b v="1"/>
    <s v="music/classical music"/>
    <n v="1.5553333333333332"/>
    <x v="1894"/>
    <x v="4"/>
    <x v="35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x v="0"/>
    <x v="85"/>
    <b v="1"/>
    <s v="music/classical music"/>
    <n v="1.228"/>
    <x v="1895"/>
    <x v="4"/>
    <x v="35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x v="0"/>
    <x v="2"/>
    <b v="1"/>
    <s v="music/classical music"/>
    <n v="1.0734999999999999"/>
    <x v="1896"/>
    <x v="4"/>
    <x v="35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x v="0"/>
    <x v="69"/>
    <b v="1"/>
    <s v="music/classical music"/>
    <n v="1.0550335570469798"/>
    <x v="1897"/>
    <x v="4"/>
    <x v="35"/>
    <x v="2556"/>
    <x v="2553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x v="0"/>
    <x v="17"/>
    <b v="1"/>
    <s v="music/classical music"/>
    <n v="1.1844444444444444"/>
    <x v="1898"/>
    <x v="4"/>
    <x v="35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x v="0"/>
    <x v="59"/>
    <b v="1"/>
    <s v="music/classical music"/>
    <n v="1.0888"/>
    <x v="1899"/>
    <x v="4"/>
    <x v="35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x v="0"/>
    <x v="20"/>
    <b v="1"/>
    <s v="music/classical music"/>
    <n v="1.1125"/>
    <x v="1900"/>
    <x v="4"/>
    <x v="35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x v="0"/>
    <x v="64"/>
    <b v="1"/>
    <s v="music/classical music"/>
    <n v="1.0009999999999999"/>
    <x v="1901"/>
    <x v="4"/>
    <x v="35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x v="0"/>
    <x v="78"/>
    <b v="0"/>
    <s v="food/food trucks"/>
    <n v="0"/>
    <x v="121"/>
    <x v="7"/>
    <x v="19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x v="0"/>
    <x v="83"/>
    <b v="0"/>
    <s v="food/food trucks"/>
    <n v="7.4999999999999997E-3"/>
    <x v="384"/>
    <x v="7"/>
    <x v="19"/>
    <x v="2562"/>
    <x v="255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x v="0"/>
    <x v="78"/>
    <b v="0"/>
    <s v="food/food trucks"/>
    <n v="0"/>
    <x v="121"/>
    <x v="7"/>
    <x v="19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x v="0"/>
    <x v="78"/>
    <b v="0"/>
    <s v="food/food trucks"/>
    <n v="0"/>
    <x v="121"/>
    <x v="7"/>
    <x v="19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x v="0"/>
    <x v="29"/>
    <b v="0"/>
    <s v="food/food trucks"/>
    <n v="0.01"/>
    <x v="101"/>
    <x v="7"/>
    <x v="19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x v="0"/>
    <x v="78"/>
    <b v="0"/>
    <s v="food/food trucks"/>
    <n v="0"/>
    <x v="121"/>
    <x v="7"/>
    <x v="19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x v="0"/>
    <x v="84"/>
    <b v="0"/>
    <s v="food/food trucks"/>
    <n v="2.6666666666666666E-3"/>
    <x v="88"/>
    <x v="7"/>
    <x v="19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x v="0"/>
    <x v="29"/>
    <b v="0"/>
    <s v="food/food trucks"/>
    <n v="5.0000000000000001E-3"/>
    <x v="73"/>
    <x v="7"/>
    <x v="19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x v="0"/>
    <x v="84"/>
    <b v="0"/>
    <s v="food/food trucks"/>
    <n v="2.2307692307692306E-2"/>
    <x v="1902"/>
    <x v="7"/>
    <x v="19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x v="0"/>
    <x v="84"/>
    <b v="0"/>
    <s v="food/food trucks"/>
    <n v="8.4285714285714294E-3"/>
    <x v="1903"/>
    <x v="7"/>
    <x v="19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x v="0"/>
    <x v="80"/>
    <b v="0"/>
    <s v="food/food trucks"/>
    <n v="2.5000000000000001E-3"/>
    <x v="372"/>
    <x v="7"/>
    <x v="19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x v="0"/>
    <x v="78"/>
    <b v="0"/>
    <s v="food/food trucks"/>
    <n v="0"/>
    <x v="121"/>
    <x v="7"/>
    <x v="19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x v="0"/>
    <x v="78"/>
    <b v="0"/>
    <s v="food/food trucks"/>
    <n v="0"/>
    <x v="121"/>
    <x v="7"/>
    <x v="19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x v="0"/>
    <x v="78"/>
    <b v="0"/>
    <s v="food/food trucks"/>
    <n v="0"/>
    <x v="121"/>
    <x v="7"/>
    <x v="19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x v="0"/>
    <x v="78"/>
    <b v="0"/>
    <s v="food/food trucks"/>
    <n v="0"/>
    <x v="121"/>
    <x v="7"/>
    <x v="19"/>
    <x v="2575"/>
    <x v="2572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x v="0"/>
    <x v="78"/>
    <b v="0"/>
    <s v="food/food trucks"/>
    <n v="0"/>
    <x v="121"/>
    <x v="7"/>
    <x v="19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x v="0"/>
    <x v="78"/>
    <b v="0"/>
    <s v="food/food trucks"/>
    <n v="0"/>
    <x v="121"/>
    <x v="7"/>
    <x v="19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x v="0"/>
    <x v="78"/>
    <b v="0"/>
    <s v="food/food trucks"/>
    <n v="0"/>
    <x v="121"/>
    <x v="7"/>
    <x v="19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x v="0"/>
    <x v="8"/>
    <b v="0"/>
    <s v="food/food trucks"/>
    <n v="1.3849999999999999E-3"/>
    <x v="1904"/>
    <x v="7"/>
    <x v="19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x v="0"/>
    <x v="84"/>
    <b v="0"/>
    <s v="food/food trucks"/>
    <n v="6.0000000000000001E-3"/>
    <x v="157"/>
    <x v="7"/>
    <x v="19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x v="0"/>
    <x v="202"/>
    <b v="0"/>
    <s v="food/food trucks"/>
    <n v="0.106"/>
    <x v="1905"/>
    <x v="7"/>
    <x v="19"/>
    <x v="2581"/>
    <x v="2578"/>
  </r>
  <r>
    <n v="2582"/>
    <s v="Drunken Wings"/>
    <s v="The place where chicken meets liquor for the first time!"/>
    <n v="90000"/>
    <n v="1"/>
    <x v="2"/>
    <x v="0"/>
    <s v="USD"/>
    <n v="1477784634"/>
    <n v="1475192634"/>
    <x v="0"/>
    <x v="29"/>
    <b v="0"/>
    <s v="food/food trucks"/>
    <n v="1.1111111111111112E-5"/>
    <x v="120"/>
    <x v="7"/>
    <x v="19"/>
    <x v="2582"/>
    <x v="257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x v="0"/>
    <x v="81"/>
    <b v="0"/>
    <s v="food/food trucks"/>
    <n v="5.0000000000000001E-3"/>
    <x v="120"/>
    <x v="7"/>
    <x v="19"/>
    <x v="2583"/>
    <x v="258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x v="0"/>
    <x v="78"/>
    <b v="0"/>
    <s v="food/food trucks"/>
    <n v="0"/>
    <x v="121"/>
    <x v="7"/>
    <x v="19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x v="0"/>
    <x v="29"/>
    <b v="0"/>
    <s v="food/food trucks"/>
    <n v="1.6666666666666668E-3"/>
    <x v="73"/>
    <x v="7"/>
    <x v="19"/>
    <x v="2585"/>
    <x v="258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x v="0"/>
    <x v="29"/>
    <b v="0"/>
    <s v="food/food trucks"/>
    <n v="1.6666666666666668E-3"/>
    <x v="144"/>
    <x v="7"/>
    <x v="19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x v="0"/>
    <x v="79"/>
    <b v="0"/>
    <s v="food/food trucks"/>
    <n v="2.4340000000000001E-2"/>
    <x v="1906"/>
    <x v="7"/>
    <x v="19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x v="0"/>
    <x v="22"/>
    <b v="0"/>
    <s v="food/food trucks"/>
    <n v="3.8833333333333331E-2"/>
    <x v="1907"/>
    <x v="7"/>
    <x v="19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x v="0"/>
    <x v="29"/>
    <b v="0"/>
    <s v="food/food trucks"/>
    <n v="1E-4"/>
    <x v="144"/>
    <x v="7"/>
    <x v="19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x v="0"/>
    <x v="78"/>
    <b v="0"/>
    <s v="food/food trucks"/>
    <n v="0"/>
    <x v="121"/>
    <x v="7"/>
    <x v="19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x v="0"/>
    <x v="84"/>
    <b v="0"/>
    <s v="food/food trucks"/>
    <n v="1.7333333333333333E-2"/>
    <x v="31"/>
    <x v="7"/>
    <x v="19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x v="0"/>
    <x v="29"/>
    <b v="0"/>
    <s v="food/food trucks"/>
    <n v="1.6666666666666668E-3"/>
    <x v="73"/>
    <x v="7"/>
    <x v="19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x v="0"/>
    <x v="78"/>
    <b v="0"/>
    <s v="food/food trucks"/>
    <n v="0"/>
    <x v="121"/>
    <x v="7"/>
    <x v="19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x v="0"/>
    <x v="29"/>
    <b v="0"/>
    <s v="food/food trucks"/>
    <n v="1.2500000000000001E-5"/>
    <x v="120"/>
    <x v="7"/>
    <x v="19"/>
    <x v="2594"/>
    <x v="259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x v="0"/>
    <x v="10"/>
    <b v="0"/>
    <s v="food/food trucks"/>
    <n v="0.12166666666666667"/>
    <x v="1908"/>
    <x v="7"/>
    <x v="19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x v="0"/>
    <x v="74"/>
    <b v="0"/>
    <s v="food/food trucks"/>
    <n v="0.23588571428571428"/>
    <x v="1909"/>
    <x v="7"/>
    <x v="19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x v="0"/>
    <x v="63"/>
    <b v="0"/>
    <s v="food/food trucks"/>
    <n v="5.6666666666666664E-2"/>
    <x v="1910"/>
    <x v="7"/>
    <x v="19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x v="0"/>
    <x v="25"/>
    <b v="0"/>
    <s v="food/food trucks"/>
    <n v="0.39"/>
    <x v="1911"/>
    <x v="7"/>
    <x v="19"/>
    <x v="2598"/>
    <x v="2595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x v="0"/>
    <x v="81"/>
    <b v="0"/>
    <s v="food/food trucks"/>
    <n v="9.9546510341776348E-3"/>
    <x v="666"/>
    <x v="7"/>
    <x v="19"/>
    <x v="2599"/>
    <x v="2596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x v="0"/>
    <x v="209"/>
    <b v="0"/>
    <s v="food/food trucks"/>
    <n v="6.9320000000000007E-2"/>
    <x v="1912"/>
    <x v="7"/>
    <x v="19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x v="1"/>
    <x v="299"/>
    <b v="1"/>
    <s v="technology/space exploration"/>
    <n v="6.6139999999999999"/>
    <x v="1913"/>
    <x v="2"/>
    <x v="36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x v="1"/>
    <x v="463"/>
    <b v="1"/>
    <s v="technology/space exploration"/>
    <n v="3.2609166666666667"/>
    <x v="1914"/>
    <x v="2"/>
    <x v="36"/>
    <x v="2602"/>
    <x v="2599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x v="1"/>
    <x v="133"/>
    <b v="1"/>
    <s v="technology/space exploration"/>
    <n v="1.0148571428571429"/>
    <x v="1915"/>
    <x v="2"/>
    <x v="36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x v="1"/>
    <x v="306"/>
    <b v="1"/>
    <s v="technology/space exploration"/>
    <n v="1.0421799999999999"/>
    <x v="1916"/>
    <x v="2"/>
    <x v="36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x v="1"/>
    <x v="464"/>
    <b v="1"/>
    <s v="technology/space exploration"/>
    <n v="1.0742157000000001"/>
    <x v="1917"/>
    <x v="2"/>
    <x v="36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x v="1"/>
    <x v="465"/>
    <b v="1"/>
    <s v="technology/space exploration"/>
    <n v="1.1005454545454545"/>
    <x v="1918"/>
    <x v="2"/>
    <x v="36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x v="1"/>
    <x v="367"/>
    <b v="1"/>
    <s v="technology/space exploration"/>
    <n v="4.077"/>
    <x v="1919"/>
    <x v="2"/>
    <x v="36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x v="1"/>
    <x v="466"/>
    <b v="1"/>
    <s v="technology/space exploration"/>
    <n v="2.2392500000000002"/>
    <x v="1920"/>
    <x v="2"/>
    <x v="36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x v="1"/>
    <x v="467"/>
    <b v="1"/>
    <s v="technology/space exploration"/>
    <n v="3.038011142857143"/>
    <x v="1921"/>
    <x v="2"/>
    <x v="36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x v="1"/>
    <x v="468"/>
    <b v="1"/>
    <s v="technology/space exploration"/>
    <n v="1.4132510432681749"/>
    <x v="1922"/>
    <x v="2"/>
    <x v="36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x v="1"/>
    <x v="469"/>
    <b v="1"/>
    <s v="technology/space exploration"/>
    <n v="27.906363636363636"/>
    <x v="1923"/>
    <x v="2"/>
    <x v="36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x v="1"/>
    <x v="324"/>
    <b v="1"/>
    <s v="technology/space exploration"/>
    <n v="1.7176130000000001"/>
    <x v="1924"/>
    <x v="2"/>
    <x v="36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x v="1"/>
    <x v="33"/>
    <b v="1"/>
    <s v="technology/space exploration"/>
    <n v="1.0101333333333333"/>
    <x v="1925"/>
    <x v="2"/>
    <x v="36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x v="1"/>
    <x v="61"/>
    <b v="1"/>
    <s v="technology/space exploration"/>
    <n v="1.02"/>
    <x v="1926"/>
    <x v="2"/>
    <x v="36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x v="0"/>
    <x v="250"/>
    <b v="1"/>
    <s v="technology/space exploration"/>
    <n v="1.6976511744127936"/>
    <x v="1927"/>
    <x v="2"/>
    <x v="36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x v="1"/>
    <x v="146"/>
    <b v="1"/>
    <s v="technology/space exploration"/>
    <n v="1.14534"/>
    <x v="1928"/>
    <x v="2"/>
    <x v="36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x v="1"/>
    <x v="180"/>
    <b v="1"/>
    <s v="technology/space exploration"/>
    <n v="8.7759999999999998"/>
    <x v="1929"/>
    <x v="2"/>
    <x v="36"/>
    <x v="2617"/>
    <x v="261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x v="1"/>
    <x v="99"/>
    <b v="1"/>
    <s v="technology/space exploration"/>
    <n v="1.0538666666666667"/>
    <x v="1930"/>
    <x v="2"/>
    <x v="36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x v="1"/>
    <x v="28"/>
    <b v="1"/>
    <s v="technology/space exploration"/>
    <n v="1.8839999999999999"/>
    <x v="1931"/>
    <x v="2"/>
    <x v="36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x v="1"/>
    <x v="470"/>
    <b v="1"/>
    <s v="technology/space exploration"/>
    <n v="1.436523076923077"/>
    <x v="1932"/>
    <x v="2"/>
    <x v="36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x v="1"/>
    <x v="471"/>
    <b v="1"/>
    <s v="technology/space exploration"/>
    <n v="1.4588000000000001"/>
    <x v="1933"/>
    <x v="2"/>
    <x v="36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x v="0"/>
    <x v="142"/>
    <b v="1"/>
    <s v="technology/space exploration"/>
    <n v="1.3118399999999999"/>
    <x v="1934"/>
    <x v="2"/>
    <x v="36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x v="0"/>
    <x v="95"/>
    <b v="1"/>
    <s v="technology/space exploration"/>
    <n v="1.1399999999999999"/>
    <x v="1935"/>
    <x v="2"/>
    <x v="36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x v="0"/>
    <x v="472"/>
    <b v="1"/>
    <s v="technology/space exploration"/>
    <n v="13.794206249999998"/>
    <x v="1936"/>
    <x v="2"/>
    <x v="36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x v="0"/>
    <x v="47"/>
    <b v="1"/>
    <s v="technology/space exploration"/>
    <n v="9.56"/>
    <x v="1937"/>
    <x v="2"/>
    <x v="36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x v="0"/>
    <x v="133"/>
    <b v="1"/>
    <s v="technology/space exploration"/>
    <n v="1.1200000000000001"/>
    <x v="150"/>
    <x v="2"/>
    <x v="36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x v="0"/>
    <x v="43"/>
    <b v="1"/>
    <s v="technology/space exploration"/>
    <n v="6.4666666666666668"/>
    <x v="1938"/>
    <x v="2"/>
    <x v="36"/>
    <x v="2627"/>
    <x v="262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x v="0"/>
    <x v="64"/>
    <b v="1"/>
    <s v="technology/space exploration"/>
    <n v="1.1036948748510131"/>
    <x v="1939"/>
    <x v="2"/>
    <x v="36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x v="0"/>
    <x v="61"/>
    <b v="1"/>
    <s v="technology/space exploration"/>
    <n v="1.2774000000000001"/>
    <x v="1940"/>
    <x v="2"/>
    <x v="36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x v="0"/>
    <x v="75"/>
    <b v="1"/>
    <s v="technology/space exploration"/>
    <n v="1.579"/>
    <x v="1941"/>
    <x v="2"/>
    <x v="36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x v="0"/>
    <x v="172"/>
    <b v="1"/>
    <s v="technology/space exploration"/>
    <n v="1.1466525000000001"/>
    <x v="1942"/>
    <x v="2"/>
    <x v="36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x v="0"/>
    <x v="288"/>
    <b v="1"/>
    <s v="technology/space exploration"/>
    <n v="1.3700934579439252"/>
    <x v="1943"/>
    <x v="2"/>
    <x v="36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x v="0"/>
    <x v="473"/>
    <b v="1"/>
    <s v="technology/space exploration"/>
    <n v="3.5461999999999998"/>
    <x v="1944"/>
    <x v="2"/>
    <x v="36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x v="0"/>
    <x v="20"/>
    <b v="1"/>
    <s v="technology/space exploration"/>
    <n v="1.0602150537634409"/>
    <x v="1945"/>
    <x v="2"/>
    <x v="36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x v="0"/>
    <x v="87"/>
    <b v="1"/>
    <s v="technology/space exploration"/>
    <n v="1"/>
    <x v="1946"/>
    <x v="2"/>
    <x v="36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x v="0"/>
    <x v="133"/>
    <b v="1"/>
    <s v="technology/space exploration"/>
    <n v="1.873"/>
    <x v="1947"/>
    <x v="2"/>
    <x v="36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x v="0"/>
    <x v="55"/>
    <b v="1"/>
    <s v="technology/space exploration"/>
    <n v="1.6619999999999999"/>
    <x v="1948"/>
    <x v="2"/>
    <x v="36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x v="0"/>
    <x v="25"/>
    <b v="1"/>
    <s v="technology/space exploration"/>
    <n v="1.0172910662824208"/>
    <x v="1949"/>
    <x v="2"/>
    <x v="36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x v="0"/>
    <x v="72"/>
    <b v="1"/>
    <s v="technology/space exploration"/>
    <n v="1.64"/>
    <x v="1950"/>
    <x v="2"/>
    <x v="36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x v="0"/>
    <x v="50"/>
    <b v="1"/>
    <s v="technology/space exploration"/>
    <n v="1.0566666666666666"/>
    <x v="1951"/>
    <x v="2"/>
    <x v="36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x v="0"/>
    <x v="29"/>
    <b v="0"/>
    <s v="technology/space exploration"/>
    <n v="0.01"/>
    <x v="2"/>
    <x v="2"/>
    <x v="36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x v="0"/>
    <x v="78"/>
    <b v="0"/>
    <s v="technology/space exploration"/>
    <n v="0"/>
    <x v="121"/>
    <x v="2"/>
    <x v="36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x v="1"/>
    <x v="474"/>
    <b v="0"/>
    <s v="technology/space exploration"/>
    <n v="0.33559730999999998"/>
    <x v="1952"/>
    <x v="2"/>
    <x v="36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x v="1"/>
    <x v="47"/>
    <b v="0"/>
    <s v="technology/space exploration"/>
    <n v="2.053E-2"/>
    <x v="1953"/>
    <x v="2"/>
    <x v="36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x v="1"/>
    <x v="23"/>
    <b v="0"/>
    <s v="technology/space exploration"/>
    <n v="0.105"/>
    <x v="1954"/>
    <x v="2"/>
    <x v="36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x v="1"/>
    <x v="475"/>
    <b v="0"/>
    <s v="technology/space exploration"/>
    <n v="8.4172839999999999E-2"/>
    <x v="1955"/>
    <x v="2"/>
    <x v="36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x v="0"/>
    <x v="83"/>
    <b v="0"/>
    <s v="technology/space exploration"/>
    <n v="1.44E-2"/>
    <x v="1053"/>
    <x v="2"/>
    <x v="36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x v="0"/>
    <x v="79"/>
    <b v="0"/>
    <s v="technology/space exploration"/>
    <n v="8.8333333333333337E-3"/>
    <x v="1956"/>
    <x v="2"/>
    <x v="36"/>
    <x v="2648"/>
    <x v="2644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x v="0"/>
    <x v="83"/>
    <b v="0"/>
    <s v="technology/space exploration"/>
    <n v="9.9200000000000004E-4"/>
    <x v="1957"/>
    <x v="2"/>
    <x v="36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x v="0"/>
    <x v="81"/>
    <b v="0"/>
    <s v="technology/space exploration"/>
    <n v="5.966666666666667E-3"/>
    <x v="1958"/>
    <x v="2"/>
    <x v="36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x v="0"/>
    <x v="57"/>
    <b v="0"/>
    <s v="technology/space exploration"/>
    <n v="1.8689285714285714E-2"/>
    <x v="1959"/>
    <x v="2"/>
    <x v="36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x v="0"/>
    <x v="202"/>
    <b v="0"/>
    <s v="technology/space exploration"/>
    <n v="8.8500000000000002E-3"/>
    <x v="1960"/>
    <x v="2"/>
    <x v="36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x v="0"/>
    <x v="16"/>
    <b v="0"/>
    <s v="technology/space exploration"/>
    <n v="0.1152156862745098"/>
    <x v="1961"/>
    <x v="2"/>
    <x v="36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x v="0"/>
    <x v="79"/>
    <b v="0"/>
    <s v="technology/space exploration"/>
    <n v="5.1000000000000004E-4"/>
    <x v="439"/>
    <x v="2"/>
    <x v="36"/>
    <x v="2654"/>
    <x v="2650"/>
  </r>
  <r>
    <n v="2655"/>
    <s v="Balloons (Canceled)"/>
    <s v="Thank you for your support!"/>
    <n v="15000"/>
    <n v="3155"/>
    <x v="1"/>
    <x v="0"/>
    <s v="USD"/>
    <n v="1455048000"/>
    <n v="1452631647"/>
    <x v="0"/>
    <x v="68"/>
    <b v="0"/>
    <s v="technology/space exploration"/>
    <n v="0.21033333333333334"/>
    <x v="1962"/>
    <x v="2"/>
    <x v="36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x v="0"/>
    <x v="215"/>
    <b v="0"/>
    <s v="technology/space exploration"/>
    <n v="0.11436666666666667"/>
    <x v="1963"/>
    <x v="2"/>
    <x v="36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x v="0"/>
    <x v="211"/>
    <b v="0"/>
    <s v="technology/space exploration"/>
    <n v="0.18737933333333334"/>
    <x v="1964"/>
    <x v="2"/>
    <x v="36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x v="0"/>
    <x v="80"/>
    <b v="0"/>
    <s v="technology/space exploration"/>
    <n v="9.2857142857142856E-4"/>
    <x v="1965"/>
    <x v="2"/>
    <x v="36"/>
    <x v="2658"/>
    <x v="2654"/>
  </r>
  <r>
    <n v="2659"/>
    <s v="test (Canceled)"/>
    <s v="test"/>
    <n v="49000"/>
    <n v="1333"/>
    <x v="1"/>
    <x v="0"/>
    <s v="USD"/>
    <n v="1429321210"/>
    <n v="1426729210"/>
    <x v="0"/>
    <x v="73"/>
    <b v="0"/>
    <s v="technology/space exploration"/>
    <n v="2.720408163265306E-2"/>
    <x v="1966"/>
    <x v="2"/>
    <x v="36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x v="0"/>
    <x v="81"/>
    <b v="0"/>
    <s v="technology/space exploration"/>
    <n v="9.5E-4"/>
    <x v="1967"/>
    <x v="2"/>
    <x v="36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x v="0"/>
    <x v="65"/>
    <b v="1"/>
    <s v="technology/makerspaces"/>
    <n v="1.0289999999999999"/>
    <x v="1968"/>
    <x v="2"/>
    <x v="37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x v="0"/>
    <x v="144"/>
    <b v="1"/>
    <s v="technology/makerspaces"/>
    <n v="1.0680000000000001"/>
    <x v="1969"/>
    <x v="2"/>
    <x v="37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x v="0"/>
    <x v="66"/>
    <b v="1"/>
    <s v="technology/makerspaces"/>
    <n v="1.0459624999999999"/>
    <x v="1970"/>
    <x v="2"/>
    <x v="37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x v="0"/>
    <x v="201"/>
    <b v="1"/>
    <s v="technology/makerspaces"/>
    <n v="1.0342857142857143"/>
    <x v="1971"/>
    <x v="2"/>
    <x v="37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x v="0"/>
    <x v="67"/>
    <b v="1"/>
    <s v="technology/makerspaces"/>
    <n v="1.2314285714285715"/>
    <x v="1972"/>
    <x v="2"/>
    <x v="37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x v="0"/>
    <x v="190"/>
    <b v="1"/>
    <s v="technology/makerspaces"/>
    <n v="1.592951"/>
    <x v="1973"/>
    <x v="2"/>
    <x v="37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x v="0"/>
    <x v="59"/>
    <b v="1"/>
    <s v="technology/makerspaces"/>
    <n v="1.1066666666666667"/>
    <x v="1974"/>
    <x v="2"/>
    <x v="37"/>
    <x v="2667"/>
    <x v="2663"/>
  </r>
  <r>
    <n v="2668"/>
    <s v="UOttawa Makermobile"/>
    <s v="Creativity on the go! |_x000a_CrÃ©ativitÃ© en mouvement !"/>
    <n v="1000"/>
    <n v="1707"/>
    <x v="0"/>
    <x v="5"/>
    <s v="CAD"/>
    <n v="1447079520"/>
    <n v="1443449265"/>
    <x v="0"/>
    <x v="33"/>
    <b v="1"/>
    <s v="technology/makerspaces"/>
    <n v="1.7070000000000001"/>
    <x v="1975"/>
    <x v="2"/>
    <x v="37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x v="0"/>
    <x v="202"/>
    <b v="1"/>
    <s v="technology/makerspaces"/>
    <n v="1.25125"/>
    <x v="1976"/>
    <x v="2"/>
    <x v="37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x v="1"/>
    <x v="65"/>
    <b v="0"/>
    <s v="technology/makerspaces"/>
    <n v="6.4158609339642042E-2"/>
    <x v="1977"/>
    <x v="2"/>
    <x v="37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x v="1"/>
    <x v="87"/>
    <b v="0"/>
    <s v="technology/makerspaces"/>
    <n v="0.11344"/>
    <x v="1978"/>
    <x v="2"/>
    <x v="37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x v="1"/>
    <x v="5"/>
    <b v="0"/>
    <s v="technology/makerspaces"/>
    <n v="0.33189999999999997"/>
    <x v="1979"/>
    <x v="2"/>
    <x v="37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x v="1"/>
    <x v="36"/>
    <b v="0"/>
    <s v="technology/makerspaces"/>
    <n v="0.27579999999999999"/>
    <x v="1980"/>
    <x v="2"/>
    <x v="37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x v="1"/>
    <x v="199"/>
    <b v="0"/>
    <s v="technology/makerspaces"/>
    <n v="0.62839999999999996"/>
    <x v="1981"/>
    <x v="2"/>
    <x v="37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x v="1"/>
    <x v="60"/>
    <b v="0"/>
    <s v="technology/makerspaces"/>
    <n v="7.5880000000000003E-2"/>
    <x v="1982"/>
    <x v="2"/>
    <x v="37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x v="0"/>
    <x v="82"/>
    <b v="0"/>
    <s v="technology/makerspaces"/>
    <n v="0.50380952380952382"/>
    <x v="1983"/>
    <x v="2"/>
    <x v="37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x v="0"/>
    <x v="74"/>
    <b v="0"/>
    <s v="technology/makerspaces"/>
    <n v="0.17512820512820512"/>
    <x v="1984"/>
    <x v="2"/>
    <x v="37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x v="0"/>
    <x v="84"/>
    <b v="0"/>
    <s v="technology/makerspaces"/>
    <n v="1.3750000000000001E-4"/>
    <x v="1985"/>
    <x v="2"/>
    <x v="37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x v="0"/>
    <x v="83"/>
    <b v="0"/>
    <s v="technology/makerspaces"/>
    <n v="3.3E-3"/>
    <x v="895"/>
    <x v="2"/>
    <x v="37"/>
    <x v="2679"/>
    <x v="2675"/>
  </r>
  <r>
    <n v="2680"/>
    <s v="iHeart Pillow"/>
    <s v="iHeartPillow, Connecting loved ones"/>
    <n v="32000"/>
    <n v="276"/>
    <x v="2"/>
    <x v="3"/>
    <s v="EUR"/>
    <n v="1459915491"/>
    <n v="1457327091"/>
    <x v="0"/>
    <x v="80"/>
    <b v="0"/>
    <s v="technology/makerspaces"/>
    <n v="8.6250000000000007E-3"/>
    <x v="160"/>
    <x v="2"/>
    <x v="37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x v="0"/>
    <x v="84"/>
    <b v="0"/>
    <s v="food/food trucks"/>
    <n v="6.875E-3"/>
    <x v="446"/>
    <x v="7"/>
    <x v="19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x v="0"/>
    <x v="9"/>
    <b v="0"/>
    <s v="food/food trucks"/>
    <n v="0.28299999999999997"/>
    <x v="1986"/>
    <x v="7"/>
    <x v="19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x v="0"/>
    <x v="83"/>
    <b v="0"/>
    <s v="food/food trucks"/>
    <n v="2.3999999999999998E-3"/>
    <x v="1053"/>
    <x v="7"/>
    <x v="19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x v="0"/>
    <x v="80"/>
    <b v="0"/>
    <s v="food/food trucks"/>
    <n v="1.1428571428571429E-2"/>
    <x v="444"/>
    <x v="7"/>
    <x v="19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x v="0"/>
    <x v="29"/>
    <b v="0"/>
    <s v="food/food trucks"/>
    <n v="2.0000000000000001E-4"/>
    <x v="119"/>
    <x v="7"/>
    <x v="19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x v="0"/>
    <x v="78"/>
    <b v="0"/>
    <s v="food/food trucks"/>
    <n v="0"/>
    <x v="121"/>
    <x v="7"/>
    <x v="19"/>
    <x v="2686"/>
    <x v="2682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x v="0"/>
    <x v="78"/>
    <b v="0"/>
    <s v="food/food trucks"/>
    <n v="0"/>
    <x v="121"/>
    <x v="7"/>
    <x v="19"/>
    <x v="2687"/>
    <x v="2683"/>
  </r>
  <r>
    <n v="2688"/>
    <s v="Mac N Cheez Food Truck"/>
    <s v="The amazing gourmet Mac N Cheez Food Truck Campaigne!"/>
    <n v="50000"/>
    <n v="74"/>
    <x v="2"/>
    <x v="0"/>
    <s v="USD"/>
    <n v="1424746800"/>
    <n v="1422067870"/>
    <x v="0"/>
    <x v="25"/>
    <b v="0"/>
    <s v="food/food trucks"/>
    <n v="1.48E-3"/>
    <x v="1987"/>
    <x v="7"/>
    <x v="19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x v="0"/>
    <x v="29"/>
    <b v="0"/>
    <s v="food/food trucks"/>
    <n v="2.8571428571428571E-5"/>
    <x v="120"/>
    <x v="7"/>
    <x v="19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x v="0"/>
    <x v="115"/>
    <b v="0"/>
    <s v="food/food trucks"/>
    <n v="0.107325"/>
    <x v="1988"/>
    <x v="7"/>
    <x v="19"/>
    <x v="2690"/>
    <x v="268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x v="0"/>
    <x v="84"/>
    <b v="0"/>
    <s v="food/food trucks"/>
    <n v="5.3846153846153844E-4"/>
    <x v="844"/>
    <x v="7"/>
    <x v="19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x v="0"/>
    <x v="29"/>
    <b v="0"/>
    <s v="food/food trucks"/>
    <n v="7.1428571428571426E-3"/>
    <x v="384"/>
    <x v="7"/>
    <x v="19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x v="0"/>
    <x v="83"/>
    <b v="0"/>
    <s v="food/food trucks"/>
    <n v="8.0000000000000002E-3"/>
    <x v="140"/>
    <x v="7"/>
    <x v="19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x v="0"/>
    <x v="29"/>
    <b v="0"/>
    <s v="food/food trucks"/>
    <n v="3.3333333333333335E-5"/>
    <x v="120"/>
    <x v="7"/>
    <x v="19"/>
    <x v="2694"/>
    <x v="269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x v="0"/>
    <x v="83"/>
    <b v="0"/>
    <s v="food/food trucks"/>
    <n v="4.7333333333333333E-3"/>
    <x v="1989"/>
    <x v="7"/>
    <x v="19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x v="0"/>
    <x v="44"/>
    <b v="0"/>
    <s v="food/food trucks"/>
    <n v="5.6500000000000002E-2"/>
    <x v="1990"/>
    <x v="7"/>
    <x v="19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x v="0"/>
    <x v="47"/>
    <b v="0"/>
    <s v="food/food trucks"/>
    <n v="0.26352173913043481"/>
    <x v="1991"/>
    <x v="7"/>
    <x v="19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x v="0"/>
    <x v="84"/>
    <b v="0"/>
    <s v="food/food trucks"/>
    <n v="3.2512500000000002E-3"/>
    <x v="1992"/>
    <x v="7"/>
    <x v="19"/>
    <x v="2698"/>
    <x v="2694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x v="0"/>
    <x v="78"/>
    <b v="0"/>
    <s v="food/food trucks"/>
    <n v="0"/>
    <x v="121"/>
    <x v="7"/>
    <x v="19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x v="0"/>
    <x v="80"/>
    <b v="0"/>
    <s v="food/food trucks"/>
    <n v="7.0007000700070005E-3"/>
    <x v="844"/>
    <x v="7"/>
    <x v="19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x v="0"/>
    <x v="67"/>
    <b v="0"/>
    <s v="theater/spaces"/>
    <n v="0.46176470588235297"/>
    <x v="1993"/>
    <x v="1"/>
    <x v="38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x v="1"/>
    <x v="55"/>
    <b v="0"/>
    <s v="theater/spaces"/>
    <n v="0.34410000000000002"/>
    <x v="1994"/>
    <x v="1"/>
    <x v="38"/>
    <x v="2702"/>
    <x v="269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x v="0"/>
    <x v="43"/>
    <b v="0"/>
    <s v="theater/spaces"/>
    <n v="1.0375000000000001"/>
    <x v="1995"/>
    <x v="1"/>
    <x v="38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x v="0"/>
    <x v="63"/>
    <b v="0"/>
    <s v="theater/spaces"/>
    <n v="6.0263157894736845E-2"/>
    <x v="1996"/>
    <x v="1"/>
    <x v="38"/>
    <x v="2704"/>
    <x v="270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x v="0"/>
    <x v="22"/>
    <b v="0"/>
    <s v="theater/spaces"/>
    <n v="0.10539393939393939"/>
    <x v="1997"/>
    <x v="1"/>
    <x v="38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x v="1"/>
    <x v="40"/>
    <b v="1"/>
    <s v="theater/spaces"/>
    <n v="1.1229714285714285"/>
    <x v="1998"/>
    <x v="1"/>
    <x v="38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x v="1"/>
    <x v="476"/>
    <b v="1"/>
    <s v="theater/spaces"/>
    <n v="3.50844625"/>
    <x v="1999"/>
    <x v="1"/>
    <x v="38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x v="1"/>
    <x v="477"/>
    <b v="1"/>
    <s v="theater/spaces"/>
    <n v="2.3321535"/>
    <x v="2000"/>
    <x v="1"/>
    <x v="38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x v="1"/>
    <x v="478"/>
    <b v="1"/>
    <s v="theater/spaces"/>
    <n v="1.01606"/>
    <x v="2001"/>
    <x v="1"/>
    <x v="38"/>
    <x v="2709"/>
    <x v="270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x v="1"/>
    <x v="479"/>
    <b v="1"/>
    <s v="theater/spaces"/>
    <n v="1.5390035000000002"/>
    <x v="2002"/>
    <x v="1"/>
    <x v="38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x v="1"/>
    <x v="196"/>
    <b v="1"/>
    <s v="theater/spaces"/>
    <n v="1.007161125319693"/>
    <x v="2003"/>
    <x v="1"/>
    <x v="38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x v="1"/>
    <x v="235"/>
    <b v="1"/>
    <s v="theater/spaces"/>
    <n v="1.3138181818181818"/>
    <x v="2004"/>
    <x v="1"/>
    <x v="38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x v="1"/>
    <x v="480"/>
    <b v="1"/>
    <s v="theater/spaces"/>
    <n v="1.0224133333333334"/>
    <x v="2005"/>
    <x v="1"/>
    <x v="38"/>
    <x v="2713"/>
    <x v="2709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x v="1"/>
    <x v="120"/>
    <b v="1"/>
    <s v="theater/spaces"/>
    <n v="1.1635599999999999"/>
    <x v="2006"/>
    <x v="1"/>
    <x v="38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x v="1"/>
    <x v="481"/>
    <b v="1"/>
    <s v="theater/spaces"/>
    <n v="2.6462241666666664"/>
    <x v="2007"/>
    <x v="1"/>
    <x v="38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x v="1"/>
    <x v="482"/>
    <b v="1"/>
    <s v="theater/spaces"/>
    <n v="1.1998010000000001"/>
    <x v="2008"/>
    <x v="1"/>
    <x v="38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x v="1"/>
    <x v="166"/>
    <b v="1"/>
    <s v="theater/spaces"/>
    <n v="1.2010400000000001"/>
    <x v="2009"/>
    <x v="1"/>
    <x v="38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x v="1"/>
    <x v="265"/>
    <b v="1"/>
    <s v="theater/spaces"/>
    <n v="1.0358333333333334"/>
    <x v="2010"/>
    <x v="1"/>
    <x v="38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x v="0"/>
    <x v="50"/>
    <b v="1"/>
    <s v="theater/spaces"/>
    <n v="1.0883333333333334"/>
    <x v="2011"/>
    <x v="1"/>
    <x v="38"/>
    <x v="2719"/>
    <x v="2715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x v="0"/>
    <x v="210"/>
    <b v="1"/>
    <s v="theater/spaces"/>
    <n v="1.1812400000000001"/>
    <x v="2012"/>
    <x v="1"/>
    <x v="38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x v="0"/>
    <x v="314"/>
    <b v="1"/>
    <s v="technology/hardware"/>
    <n v="14.62"/>
    <x v="2013"/>
    <x v="2"/>
    <x v="30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x v="0"/>
    <x v="333"/>
    <b v="1"/>
    <s v="technology/hardware"/>
    <n v="2.5253999999999999"/>
    <x v="2014"/>
    <x v="2"/>
    <x v="30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x v="0"/>
    <x v="282"/>
    <b v="1"/>
    <s v="technology/hardware"/>
    <n v="1.4005000000000001"/>
    <x v="2015"/>
    <x v="2"/>
    <x v="30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x v="0"/>
    <x v="483"/>
    <b v="1"/>
    <s v="technology/hardware"/>
    <n v="2.9687520259319289"/>
    <x v="2016"/>
    <x v="2"/>
    <x v="30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x v="0"/>
    <x v="116"/>
    <b v="1"/>
    <s v="technology/hardware"/>
    <n v="1.445425"/>
    <x v="2017"/>
    <x v="2"/>
    <x v="30"/>
    <x v="2725"/>
    <x v="2721"/>
  </r>
  <r>
    <n v="2726"/>
    <s v="Krimston TWO - Dual SIM case for iPhone"/>
    <s v="Krimston TWO: iPhone Dual SIM Case"/>
    <n v="100000"/>
    <n v="105745"/>
    <x v="0"/>
    <x v="0"/>
    <s v="USD"/>
    <n v="1461333311"/>
    <n v="1458741311"/>
    <x v="0"/>
    <x v="442"/>
    <b v="1"/>
    <s v="technology/hardware"/>
    <n v="1.05745"/>
    <x v="2018"/>
    <x v="2"/>
    <x v="30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x v="0"/>
    <x v="484"/>
    <b v="1"/>
    <s v="technology/hardware"/>
    <n v="4.9321000000000002"/>
    <x v="2019"/>
    <x v="2"/>
    <x v="30"/>
    <x v="2727"/>
    <x v="27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x v="0"/>
    <x v="413"/>
    <b v="1"/>
    <s v="technology/hardware"/>
    <n v="2.0182666666666669"/>
    <x v="2020"/>
    <x v="2"/>
    <x v="30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x v="0"/>
    <x v="23"/>
    <b v="1"/>
    <s v="technology/hardware"/>
    <n v="1.0444"/>
    <x v="2021"/>
    <x v="2"/>
    <x v="30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x v="0"/>
    <x v="345"/>
    <b v="1"/>
    <s v="technology/hardware"/>
    <n v="1.7029262962962963"/>
    <x v="2022"/>
    <x v="2"/>
    <x v="30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x v="0"/>
    <x v="77"/>
    <b v="1"/>
    <s v="technology/hardware"/>
    <n v="1.0430333333333333"/>
    <x v="2023"/>
    <x v="2"/>
    <x v="30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x v="0"/>
    <x v="96"/>
    <b v="1"/>
    <s v="technology/hardware"/>
    <n v="1.1825000000000001"/>
    <x v="2024"/>
    <x v="2"/>
    <x v="30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x v="0"/>
    <x v="46"/>
    <b v="1"/>
    <s v="technology/hardware"/>
    <n v="1.07538"/>
    <x v="2025"/>
    <x v="2"/>
    <x v="30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x v="0"/>
    <x v="430"/>
    <b v="1"/>
    <s v="technology/hardware"/>
    <n v="22603"/>
    <x v="2026"/>
    <x v="2"/>
    <x v="30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x v="0"/>
    <x v="485"/>
    <b v="1"/>
    <s v="technology/hardware"/>
    <n v="9.7813466666666677"/>
    <x v="2027"/>
    <x v="2"/>
    <x v="30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x v="0"/>
    <x v="6"/>
    <b v="1"/>
    <s v="technology/hardware"/>
    <n v="1.2290000000000001"/>
    <x v="2028"/>
    <x v="2"/>
    <x v="30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x v="0"/>
    <x v="231"/>
    <b v="1"/>
    <s v="technology/hardware"/>
    <n v="2.4606080000000001"/>
    <x v="2029"/>
    <x v="2"/>
    <x v="30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x v="0"/>
    <x v="41"/>
    <b v="1"/>
    <s v="technology/hardware"/>
    <n v="1.4794"/>
    <x v="2030"/>
    <x v="2"/>
    <x v="30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x v="0"/>
    <x v="277"/>
    <b v="1"/>
    <s v="technology/hardware"/>
    <n v="3.8409090909090908"/>
    <x v="2031"/>
    <x v="2"/>
    <x v="30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x v="0"/>
    <x v="57"/>
    <b v="1"/>
    <s v="technology/hardware"/>
    <n v="1.0333333333333334"/>
    <x v="2032"/>
    <x v="2"/>
    <x v="30"/>
    <x v="2740"/>
    <x v="2736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x v="0"/>
    <x v="80"/>
    <b v="0"/>
    <s v="publishing/children's books"/>
    <n v="4.3750000000000004E-3"/>
    <x v="440"/>
    <x v="3"/>
    <x v="39"/>
    <x v="2741"/>
    <x v="2737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x v="0"/>
    <x v="59"/>
    <b v="0"/>
    <s v="publishing/children's books"/>
    <n v="0.29239999999999999"/>
    <x v="2033"/>
    <x v="3"/>
    <x v="39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x v="0"/>
    <x v="78"/>
    <b v="0"/>
    <s v="publishing/children's books"/>
    <n v="0"/>
    <x v="121"/>
    <x v="3"/>
    <x v="39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x v="0"/>
    <x v="19"/>
    <b v="0"/>
    <s v="publishing/children's books"/>
    <n v="5.2187499999999998E-2"/>
    <x v="2034"/>
    <x v="3"/>
    <x v="39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x v="0"/>
    <x v="72"/>
    <b v="0"/>
    <s v="publishing/children's books"/>
    <n v="0.21887499999999999"/>
    <x v="2035"/>
    <x v="3"/>
    <x v="39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x v="0"/>
    <x v="10"/>
    <b v="0"/>
    <s v="publishing/children's books"/>
    <n v="0.26700000000000002"/>
    <x v="2036"/>
    <x v="3"/>
    <x v="39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x v="0"/>
    <x v="80"/>
    <b v="0"/>
    <s v="publishing/children's books"/>
    <n v="0.28000000000000003"/>
    <x v="436"/>
    <x v="3"/>
    <x v="39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x v="0"/>
    <x v="80"/>
    <b v="0"/>
    <s v="publishing/children's books"/>
    <n v="1.06E-2"/>
    <x v="514"/>
    <x v="3"/>
    <x v="39"/>
    <x v="2748"/>
    <x v="274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x v="0"/>
    <x v="84"/>
    <b v="0"/>
    <s v="publishing/children's books"/>
    <n v="1.0999999999999999E-2"/>
    <x v="698"/>
    <x v="3"/>
    <x v="39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x v="0"/>
    <x v="78"/>
    <b v="0"/>
    <s v="publishing/children's books"/>
    <n v="0"/>
    <x v="121"/>
    <x v="3"/>
    <x v="39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x v="0"/>
    <x v="78"/>
    <b v="0"/>
    <s v="publishing/children's books"/>
    <n v="0"/>
    <x v="121"/>
    <x v="3"/>
    <x v="39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x v="0"/>
    <x v="25"/>
    <b v="0"/>
    <s v="publishing/children's books"/>
    <n v="0.11458333333333333"/>
    <x v="2037"/>
    <x v="3"/>
    <x v="39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x v="0"/>
    <x v="22"/>
    <b v="0"/>
    <s v="publishing/children's books"/>
    <n v="0.19"/>
    <x v="125"/>
    <x v="3"/>
    <x v="39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x v="0"/>
    <x v="78"/>
    <b v="0"/>
    <s v="publishing/children's books"/>
    <n v="0"/>
    <x v="121"/>
    <x v="3"/>
    <x v="39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x v="0"/>
    <x v="41"/>
    <b v="0"/>
    <s v="publishing/children's books"/>
    <n v="0.52"/>
    <x v="2038"/>
    <x v="3"/>
    <x v="39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x v="0"/>
    <x v="51"/>
    <b v="0"/>
    <s v="publishing/children's books"/>
    <n v="0.1048"/>
    <x v="2039"/>
    <x v="3"/>
    <x v="39"/>
    <x v="2756"/>
    <x v="2752"/>
  </r>
  <r>
    <n v="2757"/>
    <s v="C is for Crooked"/>
    <s v="A children's letter book that Lampoons Hillary Clinton"/>
    <n v="1500"/>
    <n v="10"/>
    <x v="2"/>
    <x v="0"/>
    <s v="USD"/>
    <n v="1470498332"/>
    <n v="1469202332"/>
    <x v="0"/>
    <x v="84"/>
    <b v="0"/>
    <s v="publishing/children's books"/>
    <n v="6.6666666666666671E-3"/>
    <x v="144"/>
    <x v="3"/>
    <x v="39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x v="0"/>
    <x v="79"/>
    <b v="0"/>
    <s v="publishing/children's books"/>
    <n v="0.11700000000000001"/>
    <x v="498"/>
    <x v="3"/>
    <x v="39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x v="0"/>
    <x v="84"/>
    <b v="0"/>
    <s v="publishing/children's books"/>
    <n v="0.105"/>
    <x v="1859"/>
    <x v="3"/>
    <x v="39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x v="0"/>
    <x v="78"/>
    <b v="0"/>
    <s v="publishing/children's books"/>
    <n v="0"/>
    <x v="121"/>
    <x v="3"/>
    <x v="39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x v="0"/>
    <x v="80"/>
    <b v="0"/>
    <s v="publishing/children's books"/>
    <n v="7.1999999999999998E-3"/>
    <x v="377"/>
    <x v="3"/>
    <x v="39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x v="0"/>
    <x v="29"/>
    <b v="0"/>
    <s v="publishing/children's books"/>
    <n v="7.6923076923076927E-3"/>
    <x v="384"/>
    <x v="3"/>
    <x v="39"/>
    <x v="2762"/>
    <x v="2758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x v="0"/>
    <x v="83"/>
    <b v="0"/>
    <s v="publishing/children's books"/>
    <n v="2.2842639593908631E-3"/>
    <x v="180"/>
    <x v="3"/>
    <x v="39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x v="0"/>
    <x v="80"/>
    <b v="0"/>
    <s v="publishing/children's books"/>
    <n v="1.125E-2"/>
    <x v="798"/>
    <x v="3"/>
    <x v="39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x v="0"/>
    <x v="78"/>
    <b v="0"/>
    <s v="publishing/children's books"/>
    <n v="0"/>
    <x v="121"/>
    <x v="3"/>
    <x v="39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x v="0"/>
    <x v="80"/>
    <b v="0"/>
    <s v="publishing/children's books"/>
    <n v="0.02"/>
    <x v="384"/>
    <x v="3"/>
    <x v="39"/>
    <x v="2766"/>
    <x v="2762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x v="0"/>
    <x v="83"/>
    <b v="0"/>
    <s v="publishing/children's books"/>
    <n v="8.5000000000000006E-3"/>
    <x v="2040"/>
    <x v="3"/>
    <x v="39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x v="0"/>
    <x v="69"/>
    <b v="0"/>
    <s v="publishing/children's books"/>
    <n v="0.14314285714285716"/>
    <x v="2041"/>
    <x v="3"/>
    <x v="39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x v="0"/>
    <x v="84"/>
    <b v="0"/>
    <s v="publishing/children's books"/>
    <n v="2.5000000000000001E-3"/>
    <x v="120"/>
    <x v="3"/>
    <x v="39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x v="0"/>
    <x v="51"/>
    <b v="0"/>
    <s v="publishing/children's books"/>
    <n v="0.1041125"/>
    <x v="2042"/>
    <x v="3"/>
    <x v="39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x v="0"/>
    <x v="78"/>
    <b v="0"/>
    <s v="publishing/children's books"/>
    <n v="0"/>
    <x v="121"/>
    <x v="3"/>
    <x v="39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x v="0"/>
    <x v="78"/>
    <b v="0"/>
    <s v="publishing/children's books"/>
    <n v="0"/>
    <x v="121"/>
    <x v="3"/>
    <x v="39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x v="0"/>
    <x v="29"/>
    <b v="0"/>
    <s v="publishing/children's books"/>
    <n v="1.8867924528301887E-3"/>
    <x v="120"/>
    <x v="3"/>
    <x v="39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x v="0"/>
    <x v="62"/>
    <b v="0"/>
    <s v="publishing/children's books"/>
    <n v="0.14249999999999999"/>
    <x v="2043"/>
    <x v="3"/>
    <x v="39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x v="0"/>
    <x v="84"/>
    <b v="0"/>
    <s v="publishing/children's books"/>
    <n v="0.03"/>
    <x v="766"/>
    <x v="3"/>
    <x v="39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x v="0"/>
    <x v="17"/>
    <b v="0"/>
    <s v="publishing/children's books"/>
    <n v="7.8809523809523815E-2"/>
    <x v="2044"/>
    <x v="3"/>
    <x v="39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x v="0"/>
    <x v="29"/>
    <b v="0"/>
    <s v="publishing/children's books"/>
    <n v="3.3333333333333335E-3"/>
    <x v="119"/>
    <x v="3"/>
    <x v="39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x v="0"/>
    <x v="41"/>
    <b v="0"/>
    <s v="publishing/children's books"/>
    <n v="0.25545454545454543"/>
    <x v="2045"/>
    <x v="3"/>
    <x v="39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x v="0"/>
    <x v="29"/>
    <b v="0"/>
    <s v="publishing/children's books"/>
    <n v="2.12E-2"/>
    <x v="450"/>
    <x v="3"/>
    <x v="39"/>
    <x v="2779"/>
    <x v="2775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x v="0"/>
    <x v="78"/>
    <b v="0"/>
    <s v="publishing/children's books"/>
    <n v="0"/>
    <x v="121"/>
    <x v="3"/>
    <x v="39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x v="0"/>
    <x v="33"/>
    <b v="1"/>
    <s v="theater/plays"/>
    <n v="1.0528"/>
    <x v="1224"/>
    <x v="1"/>
    <x v="6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x v="0"/>
    <x v="59"/>
    <b v="1"/>
    <s v="theater/plays"/>
    <n v="1.2"/>
    <x v="590"/>
    <x v="1"/>
    <x v="6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x v="0"/>
    <x v="42"/>
    <b v="1"/>
    <s v="theater/plays"/>
    <n v="1.145"/>
    <x v="2046"/>
    <x v="1"/>
    <x v="6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x v="0"/>
    <x v="52"/>
    <b v="1"/>
    <s v="theater/plays"/>
    <n v="1.19"/>
    <x v="2047"/>
    <x v="1"/>
    <x v="6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x v="0"/>
    <x v="136"/>
    <b v="1"/>
    <s v="theater/plays"/>
    <n v="1.0468"/>
    <x v="2048"/>
    <x v="1"/>
    <x v="6"/>
    <x v="2785"/>
    <x v="278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x v="0"/>
    <x v="142"/>
    <b v="1"/>
    <s v="theater/plays"/>
    <n v="1.1783999999999999"/>
    <x v="2049"/>
    <x v="1"/>
    <x v="6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x v="0"/>
    <x v="44"/>
    <b v="1"/>
    <s v="theater/plays"/>
    <n v="1.1970000000000001"/>
    <x v="2050"/>
    <x v="1"/>
    <x v="6"/>
    <x v="2787"/>
    <x v="278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x v="0"/>
    <x v="9"/>
    <b v="1"/>
    <s v="theater/plays"/>
    <n v="1.0249999999999999"/>
    <x v="594"/>
    <x v="1"/>
    <x v="6"/>
    <x v="2788"/>
    <x v="278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x v="0"/>
    <x v="54"/>
    <b v="1"/>
    <s v="theater/plays"/>
    <n v="1.0116666666666667"/>
    <x v="2051"/>
    <x v="1"/>
    <x v="6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x v="0"/>
    <x v="36"/>
    <b v="1"/>
    <s v="theater/plays"/>
    <n v="1.0533333333333332"/>
    <x v="2052"/>
    <x v="1"/>
    <x v="6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x v="0"/>
    <x v="33"/>
    <b v="1"/>
    <s v="theater/plays"/>
    <n v="1.0249999999999999"/>
    <x v="2053"/>
    <x v="1"/>
    <x v="6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x v="0"/>
    <x v="54"/>
    <b v="1"/>
    <s v="theater/plays"/>
    <n v="1.0760000000000001"/>
    <x v="2054"/>
    <x v="1"/>
    <x v="6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x v="0"/>
    <x v="196"/>
    <b v="1"/>
    <s v="theater/plays"/>
    <n v="1.105675"/>
    <x v="2055"/>
    <x v="1"/>
    <x v="6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x v="0"/>
    <x v="83"/>
    <b v="1"/>
    <s v="theater/plays"/>
    <n v="1.5"/>
    <x v="384"/>
    <x v="1"/>
    <x v="6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x v="0"/>
    <x v="9"/>
    <b v="1"/>
    <s v="theater/plays"/>
    <n v="1.0428571428571429"/>
    <x v="2056"/>
    <x v="1"/>
    <x v="6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x v="0"/>
    <x v="64"/>
    <b v="1"/>
    <s v="theater/plays"/>
    <n v="1.155"/>
    <x v="895"/>
    <x v="1"/>
    <x v="6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x v="0"/>
    <x v="225"/>
    <b v="1"/>
    <s v="theater/plays"/>
    <n v="1.02645125"/>
    <x v="2057"/>
    <x v="1"/>
    <x v="6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x v="0"/>
    <x v="237"/>
    <b v="1"/>
    <s v="theater/plays"/>
    <n v="1.014"/>
    <x v="2058"/>
    <x v="1"/>
    <x v="6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x v="0"/>
    <x v="208"/>
    <b v="1"/>
    <s v="theater/plays"/>
    <n v="1.1663479999999999"/>
    <x v="2059"/>
    <x v="1"/>
    <x v="6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x v="0"/>
    <x v="162"/>
    <b v="1"/>
    <s v="theater/plays"/>
    <n v="1.33"/>
    <x v="2060"/>
    <x v="1"/>
    <x v="6"/>
    <x v="2800"/>
    <x v="279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x v="0"/>
    <x v="62"/>
    <b v="1"/>
    <s v="theater/plays"/>
    <n v="1.3320000000000001"/>
    <x v="2061"/>
    <x v="1"/>
    <x v="6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x v="0"/>
    <x v="240"/>
    <b v="1"/>
    <s v="theater/plays"/>
    <n v="1.0183333333333333"/>
    <x v="2062"/>
    <x v="1"/>
    <x v="6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x v="0"/>
    <x v="261"/>
    <b v="1"/>
    <s v="theater/plays"/>
    <n v="1.2795000000000001"/>
    <x v="2063"/>
    <x v="1"/>
    <x v="6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x v="0"/>
    <x v="23"/>
    <b v="1"/>
    <s v="theater/plays"/>
    <n v="1.1499999999999999"/>
    <x v="73"/>
    <x v="1"/>
    <x v="6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x v="0"/>
    <x v="59"/>
    <b v="1"/>
    <s v="theater/plays"/>
    <n v="1.1000000000000001"/>
    <x v="2064"/>
    <x v="1"/>
    <x v="6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x v="0"/>
    <x v="88"/>
    <b v="1"/>
    <s v="theater/plays"/>
    <n v="1.121"/>
    <x v="2065"/>
    <x v="1"/>
    <x v="6"/>
    <x v="2806"/>
    <x v="2802"/>
  </r>
  <r>
    <n v="2807"/>
    <s v="The Commission Theatre Co."/>
    <s v="Bringing Shakespeare back to the Playwrights"/>
    <n v="5000"/>
    <n v="6300"/>
    <x v="0"/>
    <x v="0"/>
    <s v="USD"/>
    <n v="1435611438"/>
    <n v="1433019438"/>
    <x v="0"/>
    <x v="251"/>
    <b v="1"/>
    <s v="theater/plays"/>
    <n v="1.26"/>
    <x v="2066"/>
    <x v="1"/>
    <x v="6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x v="0"/>
    <x v="50"/>
    <b v="1"/>
    <s v="theater/plays"/>
    <n v="1.0024444444444445"/>
    <x v="2067"/>
    <x v="1"/>
    <x v="6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x v="0"/>
    <x v="64"/>
    <b v="1"/>
    <s v="theater/plays"/>
    <n v="1.024"/>
    <x v="2068"/>
    <x v="1"/>
    <x v="6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x v="0"/>
    <x v="7"/>
    <b v="1"/>
    <s v="theater/plays"/>
    <n v="1.0820000000000001"/>
    <x v="2069"/>
    <x v="1"/>
    <x v="6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x v="0"/>
    <x v="52"/>
    <b v="1"/>
    <s v="theater/plays"/>
    <n v="1.0026999999999999"/>
    <x v="2070"/>
    <x v="1"/>
    <x v="6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x v="0"/>
    <x v="183"/>
    <b v="1"/>
    <s v="theater/plays"/>
    <n v="1.133"/>
    <x v="2071"/>
    <x v="1"/>
    <x v="6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x v="0"/>
    <x v="93"/>
    <b v="1"/>
    <s v="theater/plays"/>
    <n v="1.2757571428571428"/>
    <x v="2072"/>
    <x v="1"/>
    <x v="6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x v="0"/>
    <x v="31"/>
    <b v="1"/>
    <s v="theater/plays"/>
    <n v="1.0773333333333333"/>
    <x v="2073"/>
    <x v="1"/>
    <x v="6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x v="0"/>
    <x v="25"/>
    <b v="1"/>
    <s v="theater/plays"/>
    <n v="2.42"/>
    <x v="2074"/>
    <x v="1"/>
    <x v="6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x v="0"/>
    <x v="39"/>
    <b v="1"/>
    <s v="theater/plays"/>
    <n v="1.4156666666666666"/>
    <x v="2075"/>
    <x v="1"/>
    <x v="6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x v="0"/>
    <x v="51"/>
    <b v="1"/>
    <s v="theater/plays"/>
    <n v="1.3"/>
    <x v="2076"/>
    <x v="1"/>
    <x v="6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x v="0"/>
    <x v="332"/>
    <b v="1"/>
    <s v="theater/plays"/>
    <n v="1.0603"/>
    <x v="2077"/>
    <x v="1"/>
    <x v="6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x v="0"/>
    <x v="201"/>
    <b v="1"/>
    <s v="theater/plays"/>
    <n v="1.048"/>
    <x v="2078"/>
    <x v="1"/>
    <x v="6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x v="0"/>
    <x v="9"/>
    <b v="1"/>
    <s v="theater/plays"/>
    <n v="1.36"/>
    <x v="2079"/>
    <x v="1"/>
    <x v="6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x v="0"/>
    <x v="2"/>
    <b v="1"/>
    <s v="theater/plays"/>
    <n v="1"/>
    <x v="1383"/>
    <x v="1"/>
    <x v="6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x v="0"/>
    <x v="225"/>
    <b v="1"/>
    <s v="theater/plays"/>
    <n v="1"/>
    <x v="2080"/>
    <x v="1"/>
    <x v="6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x v="0"/>
    <x v="25"/>
    <b v="1"/>
    <s v="theater/plays"/>
    <n v="1.24"/>
    <x v="2081"/>
    <x v="1"/>
    <x v="6"/>
    <x v="2823"/>
    <x v="2819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x v="0"/>
    <x v="41"/>
    <b v="1"/>
    <s v="theater/plays"/>
    <n v="1.1692307692307693"/>
    <x v="704"/>
    <x v="1"/>
    <x v="6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x v="0"/>
    <x v="13"/>
    <b v="1"/>
    <s v="theater/plays"/>
    <n v="1.0333333333333334"/>
    <x v="2082"/>
    <x v="1"/>
    <x v="6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x v="0"/>
    <x v="10"/>
    <b v="1"/>
    <s v="theater/plays"/>
    <n v="1.0774999999999999"/>
    <x v="2083"/>
    <x v="1"/>
    <x v="6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x v="0"/>
    <x v="23"/>
    <b v="1"/>
    <s v="theater/plays"/>
    <n v="1.2024999999999999"/>
    <x v="2084"/>
    <x v="1"/>
    <x v="6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x v="0"/>
    <x v="174"/>
    <b v="1"/>
    <s v="theater/plays"/>
    <n v="1.0037894736842106"/>
    <x v="2085"/>
    <x v="1"/>
    <x v="6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x v="0"/>
    <x v="88"/>
    <b v="1"/>
    <s v="theater/plays"/>
    <n v="1.0651999999999999"/>
    <x v="2086"/>
    <x v="1"/>
    <x v="6"/>
    <x v="2829"/>
    <x v="282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x v="0"/>
    <x v="202"/>
    <b v="1"/>
    <s v="theater/plays"/>
    <n v="1"/>
    <x v="2087"/>
    <x v="1"/>
    <x v="6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x v="0"/>
    <x v="47"/>
    <b v="1"/>
    <s v="theater/plays"/>
    <n v="1.1066666666666667"/>
    <x v="2088"/>
    <x v="1"/>
    <x v="6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x v="0"/>
    <x v="195"/>
    <b v="1"/>
    <s v="theater/plays"/>
    <n v="1.1471959999999999"/>
    <x v="2089"/>
    <x v="1"/>
    <x v="6"/>
    <x v="2832"/>
    <x v="2828"/>
  </r>
  <r>
    <n v="2833"/>
    <s v="Star Man Rocket Man"/>
    <s v="A new play about exploring outer space"/>
    <n v="2700"/>
    <n v="2923"/>
    <x v="0"/>
    <x v="0"/>
    <s v="USD"/>
    <n v="1444528800"/>
    <n v="1442804633"/>
    <x v="0"/>
    <x v="2"/>
    <b v="1"/>
    <s v="theater/plays"/>
    <n v="1.0825925925925926"/>
    <x v="2090"/>
    <x v="1"/>
    <x v="6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x v="0"/>
    <x v="64"/>
    <b v="1"/>
    <s v="theater/plays"/>
    <n v="1.7"/>
    <x v="2091"/>
    <x v="1"/>
    <x v="6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x v="0"/>
    <x v="251"/>
    <b v="1"/>
    <s v="theater/plays"/>
    <n v="1.8709899999999999"/>
    <x v="2092"/>
    <x v="1"/>
    <x v="6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x v="0"/>
    <x v="202"/>
    <b v="1"/>
    <s v="theater/plays"/>
    <n v="1.0777777777777777"/>
    <x v="2093"/>
    <x v="1"/>
    <x v="6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x v="0"/>
    <x v="64"/>
    <b v="1"/>
    <s v="theater/plays"/>
    <n v="1"/>
    <x v="799"/>
    <x v="1"/>
    <x v="6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x v="0"/>
    <x v="241"/>
    <b v="1"/>
    <s v="theater/plays"/>
    <n v="1.2024999999999999"/>
    <x v="2094"/>
    <x v="1"/>
    <x v="6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x v="0"/>
    <x v="162"/>
    <b v="1"/>
    <s v="theater/plays"/>
    <n v="1.1142857142857143"/>
    <x v="2095"/>
    <x v="1"/>
    <x v="6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x v="0"/>
    <x v="462"/>
    <b v="1"/>
    <s v="theater/plays"/>
    <n v="1.04"/>
    <x v="2096"/>
    <x v="1"/>
    <x v="6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x v="0"/>
    <x v="29"/>
    <b v="0"/>
    <s v="theater/plays"/>
    <n v="0.01"/>
    <x v="119"/>
    <x v="1"/>
    <x v="6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x v="0"/>
    <x v="78"/>
    <b v="0"/>
    <s v="theater/plays"/>
    <n v="0"/>
    <x v="121"/>
    <x v="1"/>
    <x v="6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x v="0"/>
    <x v="78"/>
    <b v="0"/>
    <s v="theater/plays"/>
    <n v="0"/>
    <x v="121"/>
    <x v="1"/>
    <x v="6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x v="0"/>
    <x v="29"/>
    <b v="0"/>
    <s v="theater/plays"/>
    <n v="5.4545454545454543E-2"/>
    <x v="180"/>
    <x v="1"/>
    <x v="6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x v="0"/>
    <x v="70"/>
    <b v="0"/>
    <s v="theater/plays"/>
    <n v="0.31546666666666667"/>
    <x v="2097"/>
    <x v="1"/>
    <x v="6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x v="0"/>
    <x v="78"/>
    <b v="0"/>
    <s v="theater/plays"/>
    <n v="0"/>
    <x v="121"/>
    <x v="1"/>
    <x v="6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x v="0"/>
    <x v="78"/>
    <b v="0"/>
    <s v="theater/plays"/>
    <n v="0"/>
    <x v="121"/>
    <x v="1"/>
    <x v="6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x v="0"/>
    <x v="83"/>
    <b v="0"/>
    <s v="theater/plays"/>
    <n v="2E-3"/>
    <x v="463"/>
    <x v="1"/>
    <x v="6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x v="0"/>
    <x v="29"/>
    <b v="0"/>
    <s v="theater/plays"/>
    <n v="0.01"/>
    <x v="144"/>
    <x v="1"/>
    <x v="6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x v="0"/>
    <x v="62"/>
    <b v="0"/>
    <s v="theater/plays"/>
    <n v="3.8875E-2"/>
    <x v="2098"/>
    <x v="1"/>
    <x v="6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x v="0"/>
    <x v="78"/>
    <b v="0"/>
    <s v="theater/plays"/>
    <n v="0"/>
    <x v="121"/>
    <x v="1"/>
    <x v="6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x v="0"/>
    <x v="79"/>
    <b v="0"/>
    <s v="theater/plays"/>
    <n v="1.9E-2"/>
    <x v="2099"/>
    <x v="1"/>
    <x v="6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x v="0"/>
    <x v="78"/>
    <b v="0"/>
    <s v="theater/plays"/>
    <n v="0"/>
    <x v="121"/>
    <x v="1"/>
    <x v="6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x v="0"/>
    <x v="25"/>
    <b v="0"/>
    <s v="theater/plays"/>
    <n v="0.41699999999999998"/>
    <x v="2100"/>
    <x v="1"/>
    <x v="6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x v="0"/>
    <x v="81"/>
    <b v="0"/>
    <s v="theater/plays"/>
    <n v="0.5"/>
    <x v="88"/>
    <x v="1"/>
    <x v="6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x v="0"/>
    <x v="79"/>
    <b v="0"/>
    <s v="theater/plays"/>
    <n v="4.8666666666666664E-2"/>
    <x v="838"/>
    <x v="1"/>
    <x v="6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x v="0"/>
    <x v="41"/>
    <b v="0"/>
    <s v="theater/plays"/>
    <n v="0.19736842105263158"/>
    <x v="130"/>
    <x v="1"/>
    <x v="6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x v="0"/>
    <x v="78"/>
    <b v="0"/>
    <s v="theater/plays"/>
    <n v="0"/>
    <x v="121"/>
    <x v="1"/>
    <x v="6"/>
    <x v="2858"/>
    <x v="2854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x v="0"/>
    <x v="29"/>
    <b v="0"/>
    <s v="theater/plays"/>
    <n v="1.7500000000000002E-2"/>
    <x v="436"/>
    <x v="1"/>
    <x v="6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x v="0"/>
    <x v="82"/>
    <b v="0"/>
    <s v="theater/plays"/>
    <n v="6.6500000000000004E-2"/>
    <x v="2101"/>
    <x v="1"/>
    <x v="6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x v="0"/>
    <x v="83"/>
    <b v="0"/>
    <s v="theater/plays"/>
    <n v="0.32"/>
    <x v="2102"/>
    <x v="1"/>
    <x v="6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x v="0"/>
    <x v="83"/>
    <b v="0"/>
    <s v="theater/plays"/>
    <n v="4.3307086614173228E-3"/>
    <x v="1782"/>
    <x v="1"/>
    <x v="6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x v="0"/>
    <x v="29"/>
    <b v="0"/>
    <s v="theater/plays"/>
    <n v="4.0000000000000002E-4"/>
    <x v="135"/>
    <x v="1"/>
    <x v="6"/>
    <x v="2863"/>
    <x v="2859"/>
  </r>
  <r>
    <n v="2864"/>
    <s v="'Haunting Julia' by Alan Ayckbourn"/>
    <s v="Accessible, original theatre for all!"/>
    <n v="2500"/>
    <n v="40"/>
    <x v="2"/>
    <x v="1"/>
    <s v="GBP"/>
    <n v="1437139080"/>
    <n v="1434552207"/>
    <x v="0"/>
    <x v="83"/>
    <b v="0"/>
    <s v="theater/plays"/>
    <n v="1.6E-2"/>
    <x v="140"/>
    <x v="1"/>
    <x v="6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x v="0"/>
    <x v="78"/>
    <b v="0"/>
    <s v="theater/plays"/>
    <n v="0"/>
    <x v="121"/>
    <x v="1"/>
    <x v="6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x v="0"/>
    <x v="84"/>
    <b v="0"/>
    <s v="theater/plays"/>
    <n v="8.9999999999999993E-3"/>
    <x v="381"/>
    <x v="1"/>
    <x v="6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x v="0"/>
    <x v="73"/>
    <b v="0"/>
    <s v="theater/plays"/>
    <n v="0.2016"/>
    <x v="2103"/>
    <x v="1"/>
    <x v="6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x v="0"/>
    <x v="65"/>
    <b v="0"/>
    <s v="theater/plays"/>
    <n v="0.42011733333333334"/>
    <x v="2104"/>
    <x v="1"/>
    <x v="6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x v="0"/>
    <x v="81"/>
    <b v="0"/>
    <s v="theater/plays"/>
    <n v="8.8500000000000002E-3"/>
    <x v="1271"/>
    <x v="1"/>
    <x v="6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x v="0"/>
    <x v="82"/>
    <b v="0"/>
    <s v="theater/plays"/>
    <n v="0.15"/>
    <x v="161"/>
    <x v="1"/>
    <x v="6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x v="0"/>
    <x v="62"/>
    <b v="0"/>
    <s v="theater/plays"/>
    <n v="4.6699999999999998E-2"/>
    <x v="2105"/>
    <x v="1"/>
    <x v="6"/>
    <x v="2871"/>
    <x v="2867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x v="0"/>
    <x v="78"/>
    <b v="0"/>
    <s v="theater/plays"/>
    <n v="0"/>
    <x v="121"/>
    <x v="1"/>
    <x v="6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x v="0"/>
    <x v="22"/>
    <b v="0"/>
    <s v="theater/plays"/>
    <n v="0.38119999999999998"/>
    <x v="2106"/>
    <x v="1"/>
    <x v="6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x v="0"/>
    <x v="83"/>
    <b v="0"/>
    <s v="theater/plays"/>
    <n v="5.4199999999999998E-2"/>
    <x v="2107"/>
    <x v="1"/>
    <x v="6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x v="0"/>
    <x v="83"/>
    <b v="0"/>
    <s v="theater/plays"/>
    <n v="3.5E-4"/>
    <x v="1054"/>
    <x v="1"/>
    <x v="6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x v="0"/>
    <x v="78"/>
    <b v="0"/>
    <s v="theater/plays"/>
    <n v="0"/>
    <x v="121"/>
    <x v="1"/>
    <x v="6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x v="0"/>
    <x v="79"/>
    <b v="0"/>
    <s v="theater/plays"/>
    <n v="0.10833333333333334"/>
    <x v="149"/>
    <x v="1"/>
    <x v="6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x v="0"/>
    <x v="80"/>
    <b v="0"/>
    <s v="theater/plays"/>
    <n v="2.1000000000000001E-2"/>
    <x v="2108"/>
    <x v="1"/>
    <x v="6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x v="0"/>
    <x v="29"/>
    <b v="0"/>
    <s v="theater/plays"/>
    <n v="2.5892857142857141E-3"/>
    <x v="2109"/>
    <x v="1"/>
    <x v="6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x v="0"/>
    <x v="60"/>
    <b v="0"/>
    <s v="theater/plays"/>
    <n v="0.23333333333333334"/>
    <x v="2110"/>
    <x v="1"/>
    <x v="6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x v="0"/>
    <x v="78"/>
    <b v="0"/>
    <s v="theater/plays"/>
    <n v="0"/>
    <x v="121"/>
    <x v="1"/>
    <x v="6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x v="0"/>
    <x v="80"/>
    <b v="0"/>
    <s v="theater/plays"/>
    <n v="0.33600000000000002"/>
    <x v="2111"/>
    <x v="1"/>
    <x v="6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x v="0"/>
    <x v="81"/>
    <b v="0"/>
    <s v="theater/plays"/>
    <n v="0.1908"/>
    <x v="2112"/>
    <x v="1"/>
    <x v="6"/>
    <x v="2883"/>
    <x v="2879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x v="0"/>
    <x v="80"/>
    <b v="0"/>
    <s v="theater/plays"/>
    <n v="4.1111111111111114E-3"/>
    <x v="2113"/>
    <x v="1"/>
    <x v="6"/>
    <x v="2884"/>
    <x v="2880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x v="0"/>
    <x v="81"/>
    <b v="0"/>
    <s v="theater/plays"/>
    <n v="0.32500000000000001"/>
    <x v="438"/>
    <x v="1"/>
    <x v="6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x v="0"/>
    <x v="29"/>
    <b v="0"/>
    <s v="theater/plays"/>
    <n v="0.05"/>
    <x v="119"/>
    <x v="1"/>
    <x v="6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x v="0"/>
    <x v="29"/>
    <b v="0"/>
    <s v="theater/plays"/>
    <n v="1.6666666666666668E-3"/>
    <x v="144"/>
    <x v="1"/>
    <x v="6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x v="0"/>
    <x v="78"/>
    <b v="0"/>
    <s v="theater/plays"/>
    <n v="0"/>
    <x v="121"/>
    <x v="1"/>
    <x v="6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x v="0"/>
    <x v="25"/>
    <b v="0"/>
    <s v="theater/plays"/>
    <n v="0.38066666666666665"/>
    <x v="2114"/>
    <x v="1"/>
    <x v="6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x v="0"/>
    <x v="83"/>
    <b v="0"/>
    <s v="theater/plays"/>
    <n v="1.0500000000000001E-2"/>
    <x v="589"/>
    <x v="1"/>
    <x v="6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x v="0"/>
    <x v="73"/>
    <b v="0"/>
    <s v="theater/plays"/>
    <n v="2.7300000000000001E-2"/>
    <x v="2115"/>
    <x v="1"/>
    <x v="6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x v="0"/>
    <x v="57"/>
    <b v="0"/>
    <s v="theater/plays"/>
    <n v="9.0909090909090912E-2"/>
    <x v="2116"/>
    <x v="1"/>
    <x v="6"/>
    <x v="2892"/>
    <x v="2888"/>
  </r>
  <r>
    <n v="2893"/>
    <s v="REDISCOVERING KIA THE PLAY"/>
    <s v="Fundraising for REDISCOVERING KIA THE PLAY"/>
    <n v="5000"/>
    <n v="25"/>
    <x v="2"/>
    <x v="0"/>
    <s v="USD"/>
    <n v="1420768800"/>
    <n v="1415644395"/>
    <x v="0"/>
    <x v="84"/>
    <b v="0"/>
    <s v="theater/plays"/>
    <n v="5.0000000000000001E-3"/>
    <x v="385"/>
    <x v="1"/>
    <x v="6"/>
    <x v="2893"/>
    <x v="2889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x v="0"/>
    <x v="78"/>
    <b v="0"/>
    <s v="theater/plays"/>
    <n v="0"/>
    <x v="121"/>
    <x v="1"/>
    <x v="6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x v="0"/>
    <x v="80"/>
    <b v="0"/>
    <s v="theater/plays"/>
    <n v="4.5999999999999999E-2"/>
    <x v="2117"/>
    <x v="1"/>
    <x v="6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x v="0"/>
    <x v="8"/>
    <b v="0"/>
    <s v="theater/plays"/>
    <n v="0.20833333333333334"/>
    <x v="2118"/>
    <x v="1"/>
    <x v="6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x v="0"/>
    <x v="83"/>
    <b v="0"/>
    <s v="theater/plays"/>
    <n v="4.583333333333333E-2"/>
    <x v="2119"/>
    <x v="1"/>
    <x v="6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x v="0"/>
    <x v="8"/>
    <b v="0"/>
    <s v="theater/plays"/>
    <n v="4.2133333333333335E-2"/>
    <x v="2120"/>
    <x v="1"/>
    <x v="6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x v="0"/>
    <x v="78"/>
    <b v="0"/>
    <s v="theater/plays"/>
    <n v="0"/>
    <x v="121"/>
    <x v="1"/>
    <x v="6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x v="0"/>
    <x v="63"/>
    <b v="0"/>
    <s v="theater/plays"/>
    <n v="0.61909090909090914"/>
    <x v="2121"/>
    <x v="1"/>
    <x v="6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x v="0"/>
    <x v="84"/>
    <b v="0"/>
    <s v="theater/plays"/>
    <n v="8.0000000000000002E-3"/>
    <x v="366"/>
    <x v="1"/>
    <x v="6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x v="0"/>
    <x v="29"/>
    <b v="0"/>
    <s v="theater/plays"/>
    <n v="1.6666666666666666E-4"/>
    <x v="384"/>
    <x v="1"/>
    <x v="6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x v="0"/>
    <x v="80"/>
    <b v="0"/>
    <s v="theater/plays"/>
    <n v="7.7999999999999996E-3"/>
    <x v="2122"/>
    <x v="1"/>
    <x v="6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x v="0"/>
    <x v="80"/>
    <b v="0"/>
    <s v="theater/plays"/>
    <n v="0.05"/>
    <x v="654"/>
    <x v="1"/>
    <x v="6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x v="0"/>
    <x v="57"/>
    <b v="0"/>
    <s v="theater/plays"/>
    <n v="0.17771428571428571"/>
    <x v="2123"/>
    <x v="1"/>
    <x v="6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x v="0"/>
    <x v="63"/>
    <b v="0"/>
    <s v="theater/plays"/>
    <n v="9.4166666666666662E-2"/>
    <x v="2124"/>
    <x v="1"/>
    <x v="6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x v="0"/>
    <x v="84"/>
    <b v="0"/>
    <s v="theater/plays"/>
    <n v="8.0000000000000004E-4"/>
    <x v="120"/>
    <x v="1"/>
    <x v="6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x v="0"/>
    <x v="81"/>
    <b v="0"/>
    <s v="theater/plays"/>
    <n v="2.75E-2"/>
    <x v="1854"/>
    <x v="1"/>
    <x v="6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x v="0"/>
    <x v="29"/>
    <b v="0"/>
    <s v="theater/plays"/>
    <n v="1.1111111111111112E-4"/>
    <x v="135"/>
    <x v="1"/>
    <x v="6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x v="0"/>
    <x v="29"/>
    <b v="0"/>
    <s v="theater/plays"/>
    <n v="3.3333333333333335E-5"/>
    <x v="120"/>
    <x v="1"/>
    <x v="6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x v="0"/>
    <x v="25"/>
    <b v="0"/>
    <s v="theater/plays"/>
    <n v="0.36499999999999999"/>
    <x v="2125"/>
    <x v="1"/>
    <x v="6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x v="0"/>
    <x v="55"/>
    <b v="0"/>
    <s v="theater/plays"/>
    <n v="0.14058171745152354"/>
    <x v="2126"/>
    <x v="1"/>
    <x v="6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x v="0"/>
    <x v="84"/>
    <b v="0"/>
    <s v="theater/plays"/>
    <n v="2.0000000000000001E-4"/>
    <x v="120"/>
    <x v="1"/>
    <x v="6"/>
    <x v="2913"/>
    <x v="290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x v="0"/>
    <x v="29"/>
    <b v="0"/>
    <s v="theater/plays"/>
    <n v="4.0000000000000003E-5"/>
    <x v="120"/>
    <x v="1"/>
    <x v="6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x v="0"/>
    <x v="83"/>
    <b v="0"/>
    <s v="theater/plays"/>
    <n v="0.61099999999999999"/>
    <x v="2127"/>
    <x v="1"/>
    <x v="6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x v="0"/>
    <x v="63"/>
    <b v="0"/>
    <s v="theater/plays"/>
    <n v="7.8378378378378383E-2"/>
    <x v="2128"/>
    <x v="1"/>
    <x v="6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x v="0"/>
    <x v="82"/>
    <b v="0"/>
    <s v="theater/plays"/>
    <n v="0.2185"/>
    <x v="2129"/>
    <x v="1"/>
    <x v="6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x v="0"/>
    <x v="9"/>
    <b v="0"/>
    <s v="theater/plays"/>
    <n v="0.27239999999999998"/>
    <x v="2130"/>
    <x v="1"/>
    <x v="6"/>
    <x v="2918"/>
    <x v="291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x v="0"/>
    <x v="79"/>
    <b v="0"/>
    <s v="theater/plays"/>
    <n v="8.5000000000000006E-2"/>
    <x v="439"/>
    <x v="1"/>
    <x v="6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x v="0"/>
    <x v="62"/>
    <b v="0"/>
    <s v="theater/plays"/>
    <n v="0.26840000000000003"/>
    <x v="2131"/>
    <x v="1"/>
    <x v="6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x v="0"/>
    <x v="83"/>
    <b v="1"/>
    <s v="theater/musical"/>
    <n v="1.29"/>
    <x v="1380"/>
    <x v="1"/>
    <x v="40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x v="0"/>
    <x v="79"/>
    <b v="1"/>
    <s v="theater/musical"/>
    <n v="1"/>
    <x v="161"/>
    <x v="1"/>
    <x v="40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x v="0"/>
    <x v="73"/>
    <b v="1"/>
    <s v="theater/musical"/>
    <n v="1"/>
    <x v="180"/>
    <x v="1"/>
    <x v="40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x v="0"/>
    <x v="206"/>
    <b v="1"/>
    <s v="theater/musical"/>
    <n v="1.032"/>
    <x v="2132"/>
    <x v="1"/>
    <x v="40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x v="0"/>
    <x v="473"/>
    <b v="1"/>
    <s v="theater/musical"/>
    <n v="1.0244597777777777"/>
    <x v="2133"/>
    <x v="1"/>
    <x v="40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x v="0"/>
    <x v="133"/>
    <b v="1"/>
    <s v="theater/musical"/>
    <n v="1.25"/>
    <x v="766"/>
    <x v="1"/>
    <x v="40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x v="0"/>
    <x v="64"/>
    <b v="1"/>
    <s v="theater/musical"/>
    <n v="1.3083333333333333"/>
    <x v="2134"/>
    <x v="1"/>
    <x v="40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x v="0"/>
    <x v="54"/>
    <b v="1"/>
    <s v="theater/musical"/>
    <n v="1"/>
    <x v="694"/>
    <x v="1"/>
    <x v="40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x v="0"/>
    <x v="58"/>
    <b v="1"/>
    <s v="theater/musical"/>
    <n v="1.02069375"/>
    <x v="2135"/>
    <x v="1"/>
    <x v="40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x v="0"/>
    <x v="95"/>
    <b v="1"/>
    <s v="theater/musical"/>
    <n v="1.0092000000000001"/>
    <x v="2136"/>
    <x v="1"/>
    <x v="40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x v="0"/>
    <x v="82"/>
    <b v="1"/>
    <s v="theater/musical"/>
    <n v="1.06"/>
    <x v="2137"/>
    <x v="1"/>
    <x v="40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x v="0"/>
    <x v="44"/>
    <b v="1"/>
    <s v="theater/musical"/>
    <n v="1.0509677419354839"/>
    <x v="2138"/>
    <x v="1"/>
    <x v="40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x v="0"/>
    <x v="241"/>
    <b v="1"/>
    <s v="theater/musical"/>
    <n v="1.0276000000000001"/>
    <x v="2139"/>
    <x v="1"/>
    <x v="40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x v="0"/>
    <x v="77"/>
    <b v="1"/>
    <s v="theater/musical"/>
    <n v="1.08"/>
    <x v="2140"/>
    <x v="1"/>
    <x v="40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x v="0"/>
    <x v="70"/>
    <b v="1"/>
    <s v="theater/musical"/>
    <n v="1.0088571428571429"/>
    <x v="2141"/>
    <x v="1"/>
    <x v="40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x v="0"/>
    <x v="69"/>
    <b v="1"/>
    <s v="theater/musical"/>
    <n v="1.28"/>
    <x v="1829"/>
    <x v="1"/>
    <x v="40"/>
    <x v="2936"/>
    <x v="293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x v="0"/>
    <x v="165"/>
    <b v="1"/>
    <s v="theater/musical"/>
    <n v="1.3333333333333333"/>
    <x v="2142"/>
    <x v="1"/>
    <x v="40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x v="0"/>
    <x v="58"/>
    <b v="1"/>
    <s v="theater/musical"/>
    <n v="1.0137499999999999"/>
    <x v="2143"/>
    <x v="1"/>
    <x v="40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x v="0"/>
    <x v="20"/>
    <b v="1"/>
    <s v="theater/musical"/>
    <n v="1.0287500000000001"/>
    <x v="2144"/>
    <x v="1"/>
    <x v="40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x v="0"/>
    <x v="51"/>
    <b v="1"/>
    <s v="theater/musical"/>
    <n v="1.0724"/>
    <x v="2145"/>
    <x v="1"/>
    <x v="40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x v="0"/>
    <x v="29"/>
    <b v="0"/>
    <s v="theater/spaces"/>
    <n v="4.0000000000000003E-5"/>
    <x v="120"/>
    <x v="1"/>
    <x v="38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x v="0"/>
    <x v="91"/>
    <b v="0"/>
    <s v="theater/spaces"/>
    <n v="0.20424999999999999"/>
    <x v="2146"/>
    <x v="1"/>
    <x v="38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x v="0"/>
    <x v="78"/>
    <b v="0"/>
    <s v="theater/spaces"/>
    <n v="0"/>
    <x v="121"/>
    <x v="1"/>
    <x v="38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x v="0"/>
    <x v="29"/>
    <b v="0"/>
    <s v="theater/spaces"/>
    <n v="0.01"/>
    <x v="101"/>
    <x v="1"/>
    <x v="38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x v="0"/>
    <x v="78"/>
    <b v="0"/>
    <s v="theater/spaces"/>
    <n v="0"/>
    <x v="121"/>
    <x v="1"/>
    <x v="38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x v="0"/>
    <x v="84"/>
    <b v="0"/>
    <s v="theater/spaces"/>
    <n v="1E-3"/>
    <x v="120"/>
    <x v="1"/>
    <x v="38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x v="0"/>
    <x v="62"/>
    <b v="0"/>
    <s v="theater/spaces"/>
    <n v="4.2880000000000001E-2"/>
    <x v="2147"/>
    <x v="1"/>
    <x v="38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x v="0"/>
    <x v="82"/>
    <b v="0"/>
    <s v="theater/spaces"/>
    <n v="4.8000000000000001E-5"/>
    <x v="2148"/>
    <x v="1"/>
    <x v="38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x v="0"/>
    <x v="84"/>
    <b v="0"/>
    <s v="theater/spaces"/>
    <n v="2.5000000000000001E-2"/>
    <x v="385"/>
    <x v="1"/>
    <x v="38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x v="0"/>
    <x v="78"/>
    <b v="0"/>
    <s v="theater/spaces"/>
    <n v="0"/>
    <x v="121"/>
    <x v="1"/>
    <x v="38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x v="0"/>
    <x v="6"/>
    <b v="0"/>
    <s v="theater/spaces"/>
    <n v="2.1919999999999999E-2"/>
    <x v="2149"/>
    <x v="1"/>
    <x v="38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x v="0"/>
    <x v="22"/>
    <b v="0"/>
    <s v="theater/spaces"/>
    <n v="8.0250000000000002E-2"/>
    <x v="2150"/>
    <x v="1"/>
    <x v="38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x v="0"/>
    <x v="83"/>
    <b v="0"/>
    <s v="theater/spaces"/>
    <n v="1.5125E-3"/>
    <x v="2151"/>
    <x v="1"/>
    <x v="38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x v="0"/>
    <x v="78"/>
    <b v="0"/>
    <s v="theater/spaces"/>
    <n v="0"/>
    <x v="121"/>
    <x v="1"/>
    <x v="38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x v="0"/>
    <x v="202"/>
    <b v="0"/>
    <s v="theater/spaces"/>
    <n v="0.59583333333333333"/>
    <x v="178"/>
    <x v="1"/>
    <x v="38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x v="0"/>
    <x v="9"/>
    <b v="0"/>
    <s v="theater/spaces"/>
    <n v="0.16734177215189874"/>
    <x v="2152"/>
    <x v="1"/>
    <x v="38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x v="0"/>
    <x v="83"/>
    <b v="0"/>
    <s v="theater/spaces"/>
    <n v="1.8666666666666668E-2"/>
    <x v="736"/>
    <x v="1"/>
    <x v="38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x v="0"/>
    <x v="78"/>
    <b v="0"/>
    <s v="theater/spaces"/>
    <n v="0"/>
    <x v="121"/>
    <x v="1"/>
    <x v="38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x v="0"/>
    <x v="78"/>
    <b v="0"/>
    <s v="theater/spaces"/>
    <n v="0"/>
    <x v="121"/>
    <x v="1"/>
    <x v="38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x v="0"/>
    <x v="78"/>
    <b v="0"/>
    <s v="theater/spaces"/>
    <n v="0"/>
    <x v="121"/>
    <x v="1"/>
    <x v="38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x v="0"/>
    <x v="52"/>
    <b v="1"/>
    <s v="theater/plays"/>
    <n v="1.0962000000000001"/>
    <x v="2153"/>
    <x v="1"/>
    <x v="6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x v="0"/>
    <x v="9"/>
    <b v="1"/>
    <s v="theater/plays"/>
    <n v="1.218"/>
    <x v="2154"/>
    <x v="1"/>
    <x v="6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x v="0"/>
    <x v="15"/>
    <b v="1"/>
    <s v="theater/plays"/>
    <n v="1.0685"/>
    <x v="2155"/>
    <x v="1"/>
    <x v="6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x v="0"/>
    <x v="193"/>
    <b v="1"/>
    <s v="theater/plays"/>
    <n v="1.0071379999999999"/>
    <x v="2156"/>
    <x v="1"/>
    <x v="6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x v="0"/>
    <x v="70"/>
    <b v="1"/>
    <s v="theater/plays"/>
    <n v="1.0900000000000001"/>
    <x v="2157"/>
    <x v="1"/>
    <x v="6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x v="0"/>
    <x v="130"/>
    <b v="1"/>
    <s v="theater/plays"/>
    <n v="1.1363000000000001"/>
    <x v="2158"/>
    <x v="1"/>
    <x v="6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x v="0"/>
    <x v="26"/>
    <b v="1"/>
    <s v="theater/plays"/>
    <n v="1.1392"/>
    <x v="2159"/>
    <x v="1"/>
    <x v="6"/>
    <x v="2967"/>
    <x v="296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x v="0"/>
    <x v="5"/>
    <b v="1"/>
    <s v="theater/plays"/>
    <n v="1.06"/>
    <x v="2160"/>
    <x v="1"/>
    <x v="6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x v="0"/>
    <x v="57"/>
    <b v="1"/>
    <s v="theater/plays"/>
    <n v="1.625"/>
    <x v="2161"/>
    <x v="1"/>
    <x v="6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x v="0"/>
    <x v="110"/>
    <b v="1"/>
    <s v="theater/plays"/>
    <n v="1.06"/>
    <x v="2162"/>
    <x v="1"/>
    <x v="6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x v="0"/>
    <x v="68"/>
    <b v="1"/>
    <s v="theater/plays"/>
    <n v="1.0015624999999999"/>
    <x v="2163"/>
    <x v="1"/>
    <x v="6"/>
    <x v="2971"/>
    <x v="2967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x v="0"/>
    <x v="57"/>
    <b v="1"/>
    <s v="theater/plays"/>
    <n v="1.0535000000000001"/>
    <x v="2164"/>
    <x v="1"/>
    <x v="6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x v="0"/>
    <x v="51"/>
    <b v="1"/>
    <s v="theater/plays"/>
    <n v="1.748"/>
    <x v="2165"/>
    <x v="1"/>
    <x v="6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x v="0"/>
    <x v="45"/>
    <b v="1"/>
    <s v="theater/plays"/>
    <n v="1.02"/>
    <x v="2166"/>
    <x v="1"/>
    <x v="6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x v="0"/>
    <x v="116"/>
    <b v="1"/>
    <s v="theater/plays"/>
    <n v="1.00125"/>
    <x v="2167"/>
    <x v="1"/>
    <x v="6"/>
    <x v="2975"/>
    <x v="297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x v="0"/>
    <x v="25"/>
    <b v="1"/>
    <s v="theater/plays"/>
    <n v="1.7142857142857142"/>
    <x v="2168"/>
    <x v="1"/>
    <x v="6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x v="0"/>
    <x v="209"/>
    <b v="1"/>
    <s v="theater/plays"/>
    <n v="1.1356666666666666"/>
    <x v="801"/>
    <x v="1"/>
    <x v="6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x v="0"/>
    <x v="38"/>
    <b v="1"/>
    <s v="theater/plays"/>
    <n v="1.2946666666666666"/>
    <x v="2169"/>
    <x v="1"/>
    <x v="6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x v="0"/>
    <x v="67"/>
    <b v="1"/>
    <s v="theater/plays"/>
    <n v="1.014"/>
    <x v="2170"/>
    <x v="1"/>
    <x v="6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x v="0"/>
    <x v="54"/>
    <b v="1"/>
    <s v="theater/plays"/>
    <n v="1.0916666666666666"/>
    <x v="2171"/>
    <x v="1"/>
    <x v="6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x v="1"/>
    <x v="174"/>
    <b v="1"/>
    <s v="theater/spaces"/>
    <n v="1.28925"/>
    <x v="2172"/>
    <x v="1"/>
    <x v="38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x v="1"/>
    <x v="211"/>
    <b v="1"/>
    <s v="theater/spaces"/>
    <n v="1.0206"/>
    <x v="2173"/>
    <x v="1"/>
    <x v="38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x v="1"/>
    <x v="486"/>
    <b v="1"/>
    <s v="theater/spaces"/>
    <n v="1.465395775862069"/>
    <x v="2174"/>
    <x v="1"/>
    <x v="38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x v="1"/>
    <x v="423"/>
    <b v="1"/>
    <s v="theater/spaces"/>
    <n v="1.00352"/>
    <x v="2175"/>
    <x v="1"/>
    <x v="38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x v="0"/>
    <x v="112"/>
    <b v="1"/>
    <s v="theater/spaces"/>
    <n v="1.2164999999999999"/>
    <x v="2176"/>
    <x v="1"/>
    <x v="38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x v="0"/>
    <x v="66"/>
    <b v="1"/>
    <s v="theater/spaces"/>
    <n v="1.0549999999999999"/>
    <x v="2177"/>
    <x v="1"/>
    <x v="38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x v="0"/>
    <x v="236"/>
    <b v="1"/>
    <s v="theater/spaces"/>
    <n v="1.1040080000000001"/>
    <x v="2178"/>
    <x v="1"/>
    <x v="38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x v="0"/>
    <x v="33"/>
    <b v="1"/>
    <s v="theater/spaces"/>
    <n v="1"/>
    <x v="680"/>
    <x v="1"/>
    <x v="38"/>
    <x v="2988"/>
    <x v="2984"/>
  </r>
  <r>
    <n v="2989"/>
    <s v="Let's Light Up The Gem!"/>
    <s v="Bring the movies back to Bethel, Maine."/>
    <n v="20000"/>
    <n v="35307"/>
    <x v="0"/>
    <x v="0"/>
    <s v="USD"/>
    <n v="1450673940"/>
    <n v="1448756962"/>
    <x v="0"/>
    <x v="487"/>
    <b v="1"/>
    <s v="theater/spaces"/>
    <n v="1.76535"/>
    <x v="2179"/>
    <x v="1"/>
    <x v="38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x v="0"/>
    <x v="74"/>
    <b v="1"/>
    <s v="theater/spaces"/>
    <n v="1"/>
    <x v="2180"/>
    <x v="1"/>
    <x v="38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x v="0"/>
    <x v="251"/>
    <b v="1"/>
    <s v="theater/spaces"/>
    <n v="1.0329411764705883"/>
    <x v="2181"/>
    <x v="1"/>
    <x v="38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x v="0"/>
    <x v="31"/>
    <b v="1"/>
    <s v="theater/spaces"/>
    <n v="1.0449999999999999"/>
    <x v="2182"/>
    <x v="1"/>
    <x v="38"/>
    <x v="2992"/>
    <x v="2988"/>
  </r>
  <r>
    <n v="2993"/>
    <s v="TRUE WEST: Think, Dog! Productions"/>
    <s v="Help us build the Kitchen from Hell!"/>
    <n v="1000"/>
    <n v="1003"/>
    <x v="0"/>
    <x v="0"/>
    <s v="USD"/>
    <n v="1455998867"/>
    <n v="1453406867"/>
    <x v="0"/>
    <x v="19"/>
    <b v="1"/>
    <s v="theater/spaces"/>
    <n v="1.0029999999999999"/>
    <x v="2183"/>
    <x v="1"/>
    <x v="38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x v="0"/>
    <x v="211"/>
    <b v="1"/>
    <s v="theater/spaces"/>
    <n v="4.577466666666667"/>
    <x v="2184"/>
    <x v="1"/>
    <x v="38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x v="0"/>
    <x v="437"/>
    <b v="1"/>
    <s v="theater/spaces"/>
    <n v="1.0496000000000001"/>
    <x v="2185"/>
    <x v="1"/>
    <x v="38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x v="0"/>
    <x v="413"/>
    <b v="1"/>
    <s v="theater/spaces"/>
    <n v="1.7194285714285715"/>
    <x v="2186"/>
    <x v="1"/>
    <x v="38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x v="0"/>
    <x v="248"/>
    <b v="1"/>
    <s v="theater/spaces"/>
    <n v="1.0373000000000001"/>
    <x v="2187"/>
    <x v="1"/>
    <x v="38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x v="0"/>
    <x v="488"/>
    <b v="1"/>
    <s v="theater/spaces"/>
    <n v="1.0302899999999999"/>
    <x v="2188"/>
    <x v="1"/>
    <x v="38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x v="0"/>
    <x v="9"/>
    <b v="1"/>
    <s v="theater/spaces"/>
    <n v="1.1888888888888889"/>
    <x v="2189"/>
    <x v="1"/>
    <x v="38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x v="0"/>
    <x v="22"/>
    <b v="1"/>
    <s v="theater/spaces"/>
    <n v="1"/>
    <x v="372"/>
    <x v="1"/>
    <x v="38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x v="0"/>
    <x v="489"/>
    <b v="1"/>
    <s v="theater/spaces"/>
    <n v="3.1869988910451896"/>
    <x v="2190"/>
    <x v="1"/>
    <x v="38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x v="0"/>
    <x v="201"/>
    <b v="1"/>
    <s v="theater/spaces"/>
    <n v="1.0850614285714286"/>
    <x v="2191"/>
    <x v="1"/>
    <x v="38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x v="0"/>
    <x v="57"/>
    <b v="1"/>
    <s v="theater/spaces"/>
    <n v="1.0116666666666667"/>
    <x v="2192"/>
    <x v="1"/>
    <x v="38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x v="0"/>
    <x v="490"/>
    <b v="1"/>
    <s v="theater/spaces"/>
    <n v="1.12815"/>
    <x v="2193"/>
    <x v="1"/>
    <x v="38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x v="0"/>
    <x v="115"/>
    <b v="1"/>
    <s v="theater/spaces"/>
    <n v="1.2049622641509434"/>
    <x v="2194"/>
    <x v="1"/>
    <x v="38"/>
    <x v="3005"/>
    <x v="300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x v="0"/>
    <x v="174"/>
    <b v="1"/>
    <s v="theater/spaces"/>
    <n v="1.0774999999999999"/>
    <x v="2195"/>
    <x v="1"/>
    <x v="38"/>
    <x v="3006"/>
    <x v="3001"/>
  </r>
  <r>
    <n v="3007"/>
    <s v="Bethlem"/>
    <s v="Consuite for 2015 CoreCon.  An adventure into insanity."/>
    <n v="600"/>
    <n v="1080"/>
    <x v="0"/>
    <x v="0"/>
    <s v="USD"/>
    <n v="1429938683"/>
    <n v="1428124283"/>
    <x v="0"/>
    <x v="9"/>
    <b v="1"/>
    <s v="theater/spaces"/>
    <n v="1.8"/>
    <x v="1237"/>
    <x v="1"/>
    <x v="38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x v="0"/>
    <x v="55"/>
    <b v="1"/>
    <s v="theater/spaces"/>
    <n v="1.0116666666666667"/>
    <x v="2196"/>
    <x v="1"/>
    <x v="38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x v="0"/>
    <x v="130"/>
    <b v="1"/>
    <s v="theater/spaces"/>
    <n v="1.19756"/>
    <x v="2197"/>
    <x v="1"/>
    <x v="38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x v="0"/>
    <x v="41"/>
    <b v="1"/>
    <s v="theater/spaces"/>
    <n v="1.58"/>
    <x v="2198"/>
    <x v="1"/>
    <x v="38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x v="0"/>
    <x v="20"/>
    <b v="1"/>
    <s v="theater/spaces"/>
    <n v="1.2366666666666666"/>
    <x v="2199"/>
    <x v="1"/>
    <x v="38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x v="0"/>
    <x v="165"/>
    <b v="1"/>
    <s v="theater/spaces"/>
    <n v="1.1712499999999999"/>
    <x v="2200"/>
    <x v="1"/>
    <x v="38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x v="0"/>
    <x v="329"/>
    <b v="1"/>
    <s v="theater/spaces"/>
    <n v="1.5696000000000001"/>
    <x v="2201"/>
    <x v="1"/>
    <x v="38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x v="0"/>
    <x v="491"/>
    <b v="1"/>
    <s v="theater/spaces"/>
    <n v="1.13104"/>
    <x v="2202"/>
    <x v="1"/>
    <x v="38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x v="0"/>
    <x v="244"/>
    <b v="1"/>
    <s v="theater/spaces"/>
    <n v="1.0317647058823529"/>
    <x v="2203"/>
    <x v="1"/>
    <x v="38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x v="0"/>
    <x v="17"/>
    <b v="1"/>
    <s v="theater/spaces"/>
    <n v="1.0261176470588236"/>
    <x v="2204"/>
    <x v="1"/>
    <x v="38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x v="0"/>
    <x v="180"/>
    <b v="1"/>
    <s v="theater/spaces"/>
    <n v="1.0584090909090909"/>
    <x v="2205"/>
    <x v="1"/>
    <x v="38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x v="0"/>
    <x v="14"/>
    <b v="1"/>
    <s v="theater/spaces"/>
    <n v="1.0071428571428571"/>
    <x v="2206"/>
    <x v="1"/>
    <x v="38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x v="0"/>
    <x v="334"/>
    <b v="1"/>
    <s v="theater/spaces"/>
    <n v="1.2123333333333333"/>
    <x v="2207"/>
    <x v="1"/>
    <x v="38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x v="0"/>
    <x v="209"/>
    <b v="1"/>
    <s v="theater/spaces"/>
    <n v="1.0057142857142858"/>
    <x v="2208"/>
    <x v="1"/>
    <x v="38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x v="0"/>
    <x v="273"/>
    <b v="1"/>
    <s v="theater/spaces"/>
    <n v="1.1602222222222223"/>
    <x v="2209"/>
    <x v="1"/>
    <x v="38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x v="0"/>
    <x v="95"/>
    <b v="1"/>
    <s v="theater/spaces"/>
    <n v="1.0087999999999999"/>
    <x v="2210"/>
    <x v="1"/>
    <x v="38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x v="0"/>
    <x v="79"/>
    <b v="1"/>
    <s v="theater/spaces"/>
    <n v="1.03"/>
    <x v="2211"/>
    <x v="1"/>
    <x v="38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x v="0"/>
    <x v="0"/>
    <b v="1"/>
    <s v="theater/spaces"/>
    <n v="2.4641999999999999"/>
    <x v="2212"/>
    <x v="1"/>
    <x v="38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x v="0"/>
    <x v="108"/>
    <b v="1"/>
    <s v="theater/spaces"/>
    <n v="3.0219999999999998"/>
    <x v="2213"/>
    <x v="1"/>
    <x v="38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x v="0"/>
    <x v="20"/>
    <b v="1"/>
    <s v="theater/spaces"/>
    <n v="1.4333333333333333"/>
    <x v="1847"/>
    <x v="1"/>
    <x v="38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x v="0"/>
    <x v="492"/>
    <b v="1"/>
    <s v="theater/spaces"/>
    <n v="1.3144"/>
    <x v="2214"/>
    <x v="1"/>
    <x v="38"/>
    <x v="3027"/>
    <x v="3022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x v="0"/>
    <x v="221"/>
    <b v="1"/>
    <s v="theater/spaces"/>
    <n v="1.6801999999999999"/>
    <x v="2215"/>
    <x v="1"/>
    <x v="38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x v="0"/>
    <x v="493"/>
    <b v="1"/>
    <s v="theater/spaces"/>
    <n v="1.0967666666666667"/>
    <x v="2216"/>
    <x v="1"/>
    <x v="38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x v="0"/>
    <x v="14"/>
    <b v="1"/>
    <s v="theater/spaces"/>
    <n v="1.0668571428571429"/>
    <x v="2217"/>
    <x v="1"/>
    <x v="38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x v="0"/>
    <x v="60"/>
    <b v="1"/>
    <s v="theater/spaces"/>
    <n v="1"/>
    <x v="2218"/>
    <x v="1"/>
    <x v="38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x v="0"/>
    <x v="20"/>
    <b v="1"/>
    <s v="theater/spaces"/>
    <n v="1.272"/>
    <x v="2219"/>
    <x v="1"/>
    <x v="38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x v="0"/>
    <x v="23"/>
    <b v="1"/>
    <s v="theater/spaces"/>
    <n v="1.4653333333333334"/>
    <x v="2220"/>
    <x v="1"/>
    <x v="38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x v="0"/>
    <x v="494"/>
    <b v="1"/>
    <s v="theater/spaces"/>
    <n v="1.1253599999999999"/>
    <x v="2221"/>
    <x v="1"/>
    <x v="38"/>
    <x v="3034"/>
    <x v="302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x v="0"/>
    <x v="495"/>
    <b v="1"/>
    <s v="theater/spaces"/>
    <n v="1.0878684000000001"/>
    <x v="2222"/>
    <x v="1"/>
    <x v="38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x v="0"/>
    <x v="313"/>
    <b v="1"/>
    <s v="theater/spaces"/>
    <n v="1.26732"/>
    <x v="2223"/>
    <x v="1"/>
    <x v="38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x v="0"/>
    <x v="58"/>
    <b v="1"/>
    <s v="theater/spaces"/>
    <n v="2.1320000000000001"/>
    <x v="2224"/>
    <x v="1"/>
    <x v="38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x v="0"/>
    <x v="74"/>
    <b v="1"/>
    <s v="theater/spaces"/>
    <n v="1.0049999999999999"/>
    <x v="2225"/>
    <x v="1"/>
    <x v="38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x v="0"/>
    <x v="163"/>
    <b v="1"/>
    <s v="theater/spaces"/>
    <n v="1.0871389999999999"/>
    <x v="2226"/>
    <x v="1"/>
    <x v="38"/>
    <x v="3039"/>
    <x v="303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x v="0"/>
    <x v="288"/>
    <b v="1"/>
    <s v="theater/spaces"/>
    <n v="1.075"/>
    <x v="2227"/>
    <x v="1"/>
    <x v="38"/>
    <x v="3040"/>
    <x v="303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x v="0"/>
    <x v="195"/>
    <b v="1"/>
    <s v="theater/spaces"/>
    <n v="1.1048192771084338"/>
    <x v="2228"/>
    <x v="1"/>
    <x v="38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x v="0"/>
    <x v="77"/>
    <b v="1"/>
    <s v="theater/spaces"/>
    <n v="1.28"/>
    <x v="2229"/>
    <x v="1"/>
    <x v="38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x v="0"/>
    <x v="130"/>
    <b v="1"/>
    <s v="theater/spaces"/>
    <n v="1.1000666666666667"/>
    <x v="2230"/>
    <x v="1"/>
    <x v="38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x v="0"/>
    <x v="239"/>
    <b v="1"/>
    <s v="theater/spaces"/>
    <n v="1.0934166666666667"/>
    <x v="2231"/>
    <x v="1"/>
    <x v="38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x v="0"/>
    <x v="31"/>
    <b v="1"/>
    <s v="theater/spaces"/>
    <n v="1.3270650000000002"/>
    <x v="2232"/>
    <x v="1"/>
    <x v="38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x v="0"/>
    <x v="6"/>
    <b v="1"/>
    <s v="theater/spaces"/>
    <n v="1.9084810126582279"/>
    <x v="2233"/>
    <x v="1"/>
    <x v="38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x v="0"/>
    <x v="9"/>
    <b v="1"/>
    <s v="theater/spaces"/>
    <n v="1.49"/>
    <x v="2234"/>
    <x v="1"/>
    <x v="38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x v="0"/>
    <x v="5"/>
    <b v="1"/>
    <s v="theater/spaces"/>
    <n v="1.6639999999999999"/>
    <x v="2235"/>
    <x v="1"/>
    <x v="38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x v="0"/>
    <x v="241"/>
    <b v="1"/>
    <s v="theater/spaces"/>
    <n v="1.0666666666666667"/>
    <x v="2236"/>
    <x v="1"/>
    <x v="38"/>
    <x v="3049"/>
    <x v="304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x v="0"/>
    <x v="82"/>
    <b v="1"/>
    <s v="theater/spaces"/>
    <n v="1.06"/>
    <x v="2237"/>
    <x v="1"/>
    <x v="38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x v="1"/>
    <x v="2"/>
    <b v="0"/>
    <s v="theater/spaces"/>
    <n v="0.23628571428571429"/>
    <x v="2238"/>
    <x v="1"/>
    <x v="38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x v="0"/>
    <x v="84"/>
    <b v="0"/>
    <s v="theater/spaces"/>
    <n v="1.5E-3"/>
    <x v="839"/>
    <x v="1"/>
    <x v="38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x v="0"/>
    <x v="83"/>
    <b v="0"/>
    <s v="theater/spaces"/>
    <n v="4.0000000000000001E-3"/>
    <x v="140"/>
    <x v="1"/>
    <x v="38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x v="0"/>
    <x v="78"/>
    <b v="0"/>
    <s v="theater/spaces"/>
    <n v="0"/>
    <x v="121"/>
    <x v="1"/>
    <x v="38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x v="0"/>
    <x v="29"/>
    <b v="0"/>
    <s v="theater/spaces"/>
    <n v="5.0000000000000002E-5"/>
    <x v="120"/>
    <x v="1"/>
    <x v="38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x v="0"/>
    <x v="78"/>
    <b v="0"/>
    <s v="theater/spaces"/>
    <n v="0"/>
    <x v="121"/>
    <x v="1"/>
    <x v="38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x v="0"/>
    <x v="78"/>
    <b v="0"/>
    <s v="theater/spaces"/>
    <n v="0"/>
    <x v="121"/>
    <x v="1"/>
    <x v="38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x v="0"/>
    <x v="83"/>
    <b v="0"/>
    <s v="theater/spaces"/>
    <n v="1.6666666666666666E-4"/>
    <x v="120"/>
    <x v="1"/>
    <x v="38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x v="0"/>
    <x v="202"/>
    <b v="0"/>
    <s v="theater/spaces"/>
    <n v="3.0066666666666665E-2"/>
    <x v="2239"/>
    <x v="1"/>
    <x v="38"/>
    <x v="3059"/>
    <x v="3054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x v="0"/>
    <x v="79"/>
    <b v="0"/>
    <s v="theater/spaces"/>
    <n v="1.5227272727272728E-3"/>
    <x v="1795"/>
    <x v="1"/>
    <x v="38"/>
    <x v="3060"/>
    <x v="3055"/>
  </r>
  <r>
    <n v="3061"/>
    <s v="Help Save Parkway Cinemas!"/>
    <s v="Save a historic Local theater."/>
    <n v="1000000"/>
    <n v="0"/>
    <x v="2"/>
    <x v="0"/>
    <s v="USD"/>
    <n v="1407955748"/>
    <n v="1405363748"/>
    <x v="0"/>
    <x v="78"/>
    <b v="0"/>
    <s v="theater/spaces"/>
    <n v="0"/>
    <x v="121"/>
    <x v="1"/>
    <x v="38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x v="0"/>
    <x v="85"/>
    <b v="0"/>
    <s v="theater/spaces"/>
    <n v="0.66839999999999999"/>
    <x v="2240"/>
    <x v="1"/>
    <x v="38"/>
    <x v="3062"/>
    <x v="3057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x v="0"/>
    <x v="23"/>
    <b v="0"/>
    <s v="theater/spaces"/>
    <n v="0.19566666666666666"/>
    <x v="2241"/>
    <x v="1"/>
    <x v="38"/>
    <x v="3063"/>
    <x v="30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x v="0"/>
    <x v="250"/>
    <b v="0"/>
    <s v="theater/spaces"/>
    <n v="0.11294666666666667"/>
    <x v="2242"/>
    <x v="1"/>
    <x v="38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x v="0"/>
    <x v="84"/>
    <b v="0"/>
    <s v="theater/spaces"/>
    <n v="4.0000000000000002E-4"/>
    <x v="144"/>
    <x v="1"/>
    <x v="38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x v="0"/>
    <x v="41"/>
    <b v="0"/>
    <s v="theater/spaces"/>
    <n v="0.11985714285714286"/>
    <x v="2243"/>
    <x v="1"/>
    <x v="38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x v="0"/>
    <x v="29"/>
    <b v="0"/>
    <s v="theater/spaces"/>
    <n v="2.5000000000000001E-2"/>
    <x v="444"/>
    <x v="1"/>
    <x v="38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x v="0"/>
    <x v="84"/>
    <b v="0"/>
    <s v="theater/spaces"/>
    <n v="6.9999999999999999E-4"/>
    <x v="2244"/>
    <x v="1"/>
    <x v="38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x v="0"/>
    <x v="63"/>
    <b v="0"/>
    <s v="theater/spaces"/>
    <n v="0.14099999999999999"/>
    <x v="2245"/>
    <x v="1"/>
    <x v="38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x v="0"/>
    <x v="38"/>
    <b v="0"/>
    <s v="theater/spaces"/>
    <n v="3.3399999999999999E-2"/>
    <x v="2246"/>
    <x v="1"/>
    <x v="38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x v="0"/>
    <x v="27"/>
    <b v="0"/>
    <s v="theater/spaces"/>
    <n v="0.59775"/>
    <x v="2247"/>
    <x v="1"/>
    <x v="38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x v="0"/>
    <x v="84"/>
    <b v="0"/>
    <s v="theater/spaces"/>
    <n v="1.6666666666666666E-4"/>
    <x v="120"/>
    <x v="1"/>
    <x v="38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x v="0"/>
    <x v="63"/>
    <b v="0"/>
    <s v="theater/spaces"/>
    <n v="2.3035714285714285E-4"/>
    <x v="2248"/>
    <x v="1"/>
    <x v="38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x v="0"/>
    <x v="83"/>
    <b v="0"/>
    <s v="theater/spaces"/>
    <n v="8.8000000000000003E-4"/>
    <x v="2249"/>
    <x v="1"/>
    <x v="38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x v="0"/>
    <x v="9"/>
    <b v="0"/>
    <s v="theater/spaces"/>
    <n v="8.6400000000000005E-2"/>
    <x v="2250"/>
    <x v="1"/>
    <x v="38"/>
    <x v="3075"/>
    <x v="3070"/>
  </r>
  <r>
    <n v="3076"/>
    <s v="10,000 Hours"/>
    <s v="Helping female comedians get in their 10,000 Hours of practice!"/>
    <n v="10000"/>
    <n v="1506"/>
    <x v="2"/>
    <x v="0"/>
    <s v="USD"/>
    <n v="1444405123"/>
    <n v="1439221123"/>
    <x v="0"/>
    <x v="133"/>
    <b v="0"/>
    <s v="theater/spaces"/>
    <n v="0.15060000000000001"/>
    <x v="2251"/>
    <x v="1"/>
    <x v="38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x v="0"/>
    <x v="84"/>
    <b v="0"/>
    <s v="theater/spaces"/>
    <n v="4.7727272727272731E-3"/>
    <x v="1859"/>
    <x v="1"/>
    <x v="38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x v="0"/>
    <x v="83"/>
    <b v="0"/>
    <s v="theater/spaces"/>
    <n v="1.1833333333333333E-3"/>
    <x v="1989"/>
    <x v="1"/>
    <x v="38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x v="0"/>
    <x v="74"/>
    <b v="0"/>
    <s v="theater/spaces"/>
    <n v="8.4173998587352451E-3"/>
    <x v="2252"/>
    <x v="1"/>
    <x v="38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x v="0"/>
    <x v="63"/>
    <b v="0"/>
    <s v="theater/spaces"/>
    <n v="1.8799999999999999E-4"/>
    <x v="2253"/>
    <x v="1"/>
    <x v="38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x v="0"/>
    <x v="81"/>
    <b v="0"/>
    <s v="theater/spaces"/>
    <n v="2.1029999999999998E-3"/>
    <x v="2254"/>
    <x v="1"/>
    <x v="38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x v="0"/>
    <x v="78"/>
    <b v="0"/>
    <s v="theater/spaces"/>
    <n v="0"/>
    <x v="121"/>
    <x v="1"/>
    <x v="38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x v="0"/>
    <x v="83"/>
    <b v="0"/>
    <s v="theater/spaces"/>
    <n v="2.8E-3"/>
    <x v="806"/>
    <x v="1"/>
    <x v="38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x v="0"/>
    <x v="79"/>
    <b v="0"/>
    <s v="theater/spaces"/>
    <n v="0.11579206701157921"/>
    <x v="2255"/>
    <x v="1"/>
    <x v="38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x v="0"/>
    <x v="82"/>
    <b v="0"/>
    <s v="theater/spaces"/>
    <n v="2.4400000000000002E-2"/>
    <x v="2256"/>
    <x v="1"/>
    <x v="38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x v="0"/>
    <x v="83"/>
    <b v="0"/>
    <s v="theater/spaces"/>
    <n v="2.5000000000000001E-3"/>
    <x v="412"/>
    <x v="1"/>
    <x v="38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x v="0"/>
    <x v="84"/>
    <b v="0"/>
    <s v="theater/spaces"/>
    <n v="6.2500000000000003E-3"/>
    <x v="372"/>
    <x v="1"/>
    <x v="38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x v="0"/>
    <x v="83"/>
    <b v="0"/>
    <s v="theater/spaces"/>
    <n v="1.9384615384615384E-3"/>
    <x v="840"/>
    <x v="1"/>
    <x v="38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x v="0"/>
    <x v="43"/>
    <b v="0"/>
    <s v="theater/spaces"/>
    <n v="0.23416000000000001"/>
    <x v="2257"/>
    <x v="1"/>
    <x v="38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x v="0"/>
    <x v="82"/>
    <b v="0"/>
    <s v="theater/spaces"/>
    <n v="5.080888888888889E-2"/>
    <x v="2258"/>
    <x v="1"/>
    <x v="38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x v="0"/>
    <x v="82"/>
    <b v="0"/>
    <s v="theater/spaces"/>
    <n v="0.15920000000000001"/>
    <x v="2259"/>
    <x v="1"/>
    <x v="38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x v="0"/>
    <x v="64"/>
    <b v="0"/>
    <s v="theater/spaces"/>
    <n v="1.1831900000000001E-2"/>
    <x v="2260"/>
    <x v="1"/>
    <x v="38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x v="0"/>
    <x v="57"/>
    <b v="0"/>
    <s v="theater/spaces"/>
    <n v="0.22750000000000001"/>
    <x v="2261"/>
    <x v="1"/>
    <x v="38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x v="0"/>
    <x v="29"/>
    <b v="0"/>
    <s v="theater/spaces"/>
    <n v="2.5000000000000001E-4"/>
    <x v="384"/>
    <x v="1"/>
    <x v="38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x v="0"/>
    <x v="29"/>
    <b v="0"/>
    <s v="theater/spaces"/>
    <n v="3.351206434316354E-3"/>
    <x v="73"/>
    <x v="1"/>
    <x v="38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x v="0"/>
    <x v="25"/>
    <b v="0"/>
    <s v="theater/spaces"/>
    <n v="3.9750000000000001E-2"/>
    <x v="2262"/>
    <x v="1"/>
    <x v="38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x v="0"/>
    <x v="288"/>
    <b v="0"/>
    <s v="theater/spaces"/>
    <n v="0.17150000000000001"/>
    <x v="2263"/>
    <x v="1"/>
    <x v="38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x v="0"/>
    <x v="74"/>
    <b v="0"/>
    <s v="theater/spaces"/>
    <n v="3.608004104669061E-2"/>
    <x v="2264"/>
    <x v="1"/>
    <x v="38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x v="0"/>
    <x v="81"/>
    <b v="0"/>
    <s v="theater/spaces"/>
    <n v="0.13900000000000001"/>
    <x v="2265"/>
    <x v="1"/>
    <x v="38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x v="0"/>
    <x v="62"/>
    <b v="0"/>
    <s v="theater/spaces"/>
    <n v="0.15225"/>
    <x v="2266"/>
    <x v="1"/>
    <x v="38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x v="0"/>
    <x v="8"/>
    <b v="0"/>
    <s v="theater/spaces"/>
    <n v="0.12"/>
    <x v="384"/>
    <x v="1"/>
    <x v="38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x v="0"/>
    <x v="240"/>
    <b v="0"/>
    <s v="theater/spaces"/>
    <n v="0.391125"/>
    <x v="2267"/>
    <x v="1"/>
    <x v="38"/>
    <x v="3102"/>
    <x v="309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x v="0"/>
    <x v="84"/>
    <b v="0"/>
    <s v="theater/spaces"/>
    <n v="2.6829268292682929E-3"/>
    <x v="148"/>
    <x v="1"/>
    <x v="38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x v="0"/>
    <x v="81"/>
    <b v="0"/>
    <s v="theater/spaces"/>
    <n v="0.29625000000000001"/>
    <x v="2268"/>
    <x v="1"/>
    <x v="38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x v="0"/>
    <x v="162"/>
    <b v="0"/>
    <s v="theater/spaces"/>
    <n v="0.4236099230111206"/>
    <x v="2269"/>
    <x v="1"/>
    <x v="38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x v="0"/>
    <x v="80"/>
    <b v="0"/>
    <s v="theater/spaces"/>
    <n v="4.1000000000000002E-2"/>
    <x v="2270"/>
    <x v="1"/>
    <x v="38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x v="0"/>
    <x v="60"/>
    <b v="0"/>
    <s v="theater/spaces"/>
    <n v="0.197625"/>
    <x v="2271"/>
    <x v="1"/>
    <x v="38"/>
    <x v="3107"/>
    <x v="310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x v="0"/>
    <x v="84"/>
    <b v="0"/>
    <s v="theater/spaces"/>
    <n v="5.1999999999999995E-4"/>
    <x v="31"/>
    <x v="1"/>
    <x v="38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x v="0"/>
    <x v="229"/>
    <b v="0"/>
    <s v="theater/spaces"/>
    <n v="0.25030188679245285"/>
    <x v="2272"/>
    <x v="1"/>
    <x v="38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x v="0"/>
    <x v="29"/>
    <b v="0"/>
    <s v="theater/spaces"/>
    <n v="4.0000000000000002E-4"/>
    <x v="119"/>
    <x v="1"/>
    <x v="38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x v="0"/>
    <x v="88"/>
    <b v="0"/>
    <s v="theater/spaces"/>
    <n v="0.26640000000000003"/>
    <x v="2273"/>
    <x v="1"/>
    <x v="38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x v="0"/>
    <x v="82"/>
    <b v="0"/>
    <s v="theater/spaces"/>
    <n v="4.7363636363636365E-2"/>
    <x v="2274"/>
    <x v="1"/>
    <x v="38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x v="0"/>
    <x v="77"/>
    <b v="0"/>
    <s v="theater/spaces"/>
    <n v="4.2435339894712751E-2"/>
    <x v="2275"/>
    <x v="1"/>
    <x v="38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x v="0"/>
    <x v="78"/>
    <b v="0"/>
    <s v="theater/spaces"/>
    <n v="0"/>
    <x v="121"/>
    <x v="1"/>
    <x v="38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x v="0"/>
    <x v="29"/>
    <b v="0"/>
    <s v="theater/spaces"/>
    <n v="0.03"/>
    <x v="468"/>
    <x v="1"/>
    <x v="38"/>
    <x v="3115"/>
    <x v="3109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x v="0"/>
    <x v="73"/>
    <b v="0"/>
    <s v="theater/spaces"/>
    <n v="0.57333333333333336"/>
    <x v="1380"/>
    <x v="1"/>
    <x v="38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x v="0"/>
    <x v="29"/>
    <b v="0"/>
    <s v="theater/spaces"/>
    <n v="1E-3"/>
    <x v="120"/>
    <x v="1"/>
    <x v="38"/>
    <x v="3117"/>
    <x v="311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x v="0"/>
    <x v="84"/>
    <b v="0"/>
    <s v="theater/spaces"/>
    <n v="3.0999999999999999E-3"/>
    <x v="2276"/>
    <x v="1"/>
    <x v="38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x v="0"/>
    <x v="29"/>
    <b v="0"/>
    <s v="theater/spaces"/>
    <n v="5.0000000000000001E-4"/>
    <x v="144"/>
    <x v="1"/>
    <x v="38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x v="0"/>
    <x v="73"/>
    <b v="0"/>
    <s v="theater/spaces"/>
    <n v="9.8461538461538464E-5"/>
    <x v="2277"/>
    <x v="1"/>
    <x v="38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x v="0"/>
    <x v="29"/>
    <b v="0"/>
    <s v="theater/spaces"/>
    <n v="6.6666666666666671E-3"/>
    <x v="119"/>
    <x v="1"/>
    <x v="38"/>
    <x v="3121"/>
    <x v="3115"/>
  </r>
  <r>
    <n v="3122"/>
    <s v="be back soon (Canceled)"/>
    <s v="cancelled until further notice"/>
    <n v="199"/>
    <n v="116"/>
    <x v="1"/>
    <x v="0"/>
    <s v="USD"/>
    <n v="1478733732"/>
    <n v="1478298132"/>
    <x v="0"/>
    <x v="84"/>
    <b v="0"/>
    <s v="theater/spaces"/>
    <n v="0.58291457286432158"/>
    <x v="2278"/>
    <x v="1"/>
    <x v="38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x v="0"/>
    <x v="493"/>
    <b v="0"/>
    <s v="theater/spaces"/>
    <n v="0.68153600000000003"/>
    <x v="2279"/>
    <x v="1"/>
    <x v="38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x v="0"/>
    <x v="80"/>
    <b v="0"/>
    <s v="theater/spaces"/>
    <n v="3.2499999999999997E-5"/>
    <x v="2280"/>
    <x v="1"/>
    <x v="38"/>
    <x v="3124"/>
    <x v="3118"/>
  </r>
  <r>
    <n v="3125"/>
    <s v="N/A (Canceled)"/>
    <s v="N/A"/>
    <n v="1500000"/>
    <n v="0"/>
    <x v="1"/>
    <x v="0"/>
    <s v="USD"/>
    <n v="1452142672"/>
    <n v="1449550672"/>
    <x v="0"/>
    <x v="78"/>
    <b v="0"/>
    <s v="theater/spaces"/>
    <n v="0"/>
    <x v="121"/>
    <x v="1"/>
    <x v="38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x v="0"/>
    <x v="57"/>
    <b v="0"/>
    <s v="theater/spaces"/>
    <n v="4.1599999999999998E-2"/>
    <x v="2281"/>
    <x v="1"/>
    <x v="38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x v="0"/>
    <x v="78"/>
    <b v="0"/>
    <s v="theater/spaces"/>
    <n v="0"/>
    <x v="121"/>
    <x v="1"/>
    <x v="38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x v="0"/>
    <x v="27"/>
    <b v="0"/>
    <s v="theater/plays"/>
    <n v="1.0860666666666667"/>
    <x v="2282"/>
    <x v="1"/>
    <x v="6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x v="0"/>
    <x v="29"/>
    <b v="0"/>
    <s v="theater/plays"/>
    <n v="8.0000000000000002E-3"/>
    <x v="119"/>
    <x v="1"/>
    <x v="6"/>
    <x v="3129"/>
    <x v="3123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x v="0"/>
    <x v="80"/>
    <b v="0"/>
    <s v="theater/plays"/>
    <n v="3.7499999999999999E-2"/>
    <x v="2283"/>
    <x v="1"/>
    <x v="6"/>
    <x v="3130"/>
    <x v="3124"/>
  </r>
  <r>
    <n v="3131"/>
    <s v="SNAKE EYES"/>
    <s v="A Staged Reading of &quot;Snake Eyes,&quot; a new play by Alex Rafala"/>
    <n v="4100"/>
    <n v="645"/>
    <x v="3"/>
    <x v="0"/>
    <s v="USD"/>
    <n v="1491656045"/>
    <n v="1489067645"/>
    <x v="0"/>
    <x v="8"/>
    <b v="0"/>
    <s v="theater/plays"/>
    <n v="0.15731707317073171"/>
    <x v="404"/>
    <x v="1"/>
    <x v="6"/>
    <x v="3131"/>
    <x v="312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x v="0"/>
    <x v="29"/>
    <b v="0"/>
    <s v="theater/plays"/>
    <n v="3.3333333333333332E-4"/>
    <x v="119"/>
    <x v="1"/>
    <x v="6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x v="0"/>
    <x v="38"/>
    <b v="0"/>
    <s v="theater/plays"/>
    <n v="1.08"/>
    <x v="1209"/>
    <x v="1"/>
    <x v="6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x v="0"/>
    <x v="8"/>
    <b v="0"/>
    <s v="theater/plays"/>
    <n v="0.22500000000000001"/>
    <x v="654"/>
    <x v="1"/>
    <x v="6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x v="0"/>
    <x v="63"/>
    <b v="0"/>
    <s v="theater/plays"/>
    <n v="0.20849420849420849"/>
    <x v="2284"/>
    <x v="1"/>
    <x v="6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x v="0"/>
    <x v="19"/>
    <b v="0"/>
    <s v="theater/plays"/>
    <n v="1.278"/>
    <x v="2285"/>
    <x v="1"/>
    <x v="6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x v="0"/>
    <x v="29"/>
    <b v="0"/>
    <s v="theater/plays"/>
    <n v="3.3333333333333333E-2"/>
    <x v="73"/>
    <x v="1"/>
    <x v="6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x v="0"/>
    <x v="78"/>
    <b v="0"/>
    <s v="theater/plays"/>
    <n v="0"/>
    <x v="121"/>
    <x v="1"/>
    <x v="6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x v="0"/>
    <x v="79"/>
    <b v="0"/>
    <s v="theater/plays"/>
    <n v="5.3999999999999999E-2"/>
    <x v="2286"/>
    <x v="1"/>
    <x v="6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x v="0"/>
    <x v="80"/>
    <b v="0"/>
    <s v="theater/plays"/>
    <n v="9.5999999999999992E-3"/>
    <x v="1228"/>
    <x v="1"/>
    <x v="6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x v="0"/>
    <x v="22"/>
    <b v="0"/>
    <s v="theater/plays"/>
    <n v="0.51600000000000001"/>
    <x v="2287"/>
    <x v="1"/>
    <x v="6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x v="0"/>
    <x v="83"/>
    <b v="0"/>
    <s v="theater/plays"/>
    <n v="1.6363636363636365E-2"/>
    <x v="2"/>
    <x v="1"/>
    <x v="6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x v="0"/>
    <x v="78"/>
    <b v="0"/>
    <s v="theater/plays"/>
    <n v="0"/>
    <x v="121"/>
    <x v="1"/>
    <x v="6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x v="0"/>
    <x v="209"/>
    <b v="0"/>
    <s v="theater/plays"/>
    <n v="0.754"/>
    <x v="2288"/>
    <x v="1"/>
    <x v="6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x v="0"/>
    <x v="78"/>
    <b v="0"/>
    <s v="theater/plays"/>
    <n v="0"/>
    <x v="121"/>
    <x v="1"/>
    <x v="6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x v="0"/>
    <x v="8"/>
    <b v="0"/>
    <s v="theater/plays"/>
    <n v="0.105"/>
    <x v="2289"/>
    <x v="1"/>
    <x v="6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x v="1"/>
    <x v="496"/>
    <b v="1"/>
    <s v="theater/plays"/>
    <n v="1.1752499999999999"/>
    <x v="2290"/>
    <x v="1"/>
    <x v="6"/>
    <x v="3147"/>
    <x v="314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x v="1"/>
    <x v="7"/>
    <b v="1"/>
    <s v="theater/plays"/>
    <n v="1.3116666666666668"/>
    <x v="2291"/>
    <x v="1"/>
    <x v="6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x v="1"/>
    <x v="20"/>
    <b v="1"/>
    <s v="theater/plays"/>
    <n v="1.04"/>
    <x v="368"/>
    <x v="1"/>
    <x v="6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x v="1"/>
    <x v="201"/>
    <b v="1"/>
    <s v="theater/plays"/>
    <n v="1.01"/>
    <x v="2292"/>
    <x v="1"/>
    <x v="6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x v="1"/>
    <x v="69"/>
    <b v="1"/>
    <s v="theater/plays"/>
    <n v="1.004"/>
    <x v="2293"/>
    <x v="1"/>
    <x v="6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x v="1"/>
    <x v="85"/>
    <b v="1"/>
    <s v="theater/plays"/>
    <n v="1.0595454545454546"/>
    <x v="2294"/>
    <x v="1"/>
    <x v="6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x v="1"/>
    <x v="198"/>
    <b v="1"/>
    <s v="theater/plays"/>
    <n v="3.3558333333333334"/>
    <x v="2295"/>
    <x v="1"/>
    <x v="6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x v="1"/>
    <x v="252"/>
    <b v="1"/>
    <s v="theater/plays"/>
    <n v="1.1292857142857142"/>
    <x v="2296"/>
    <x v="1"/>
    <x v="6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x v="1"/>
    <x v="177"/>
    <b v="1"/>
    <s v="theater/plays"/>
    <n v="1.885046"/>
    <x v="2297"/>
    <x v="1"/>
    <x v="6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x v="1"/>
    <x v="30"/>
    <b v="1"/>
    <s v="theater/plays"/>
    <n v="1.0181818181818181"/>
    <x v="2298"/>
    <x v="1"/>
    <x v="6"/>
    <x v="3156"/>
    <x v="3150"/>
  </r>
  <r>
    <n v="3157"/>
    <s v="Summer FourPlay"/>
    <s v="Four Directors.  Four One Acts.  Four Genres.  For You."/>
    <n v="4000"/>
    <n v="4040"/>
    <x v="0"/>
    <x v="0"/>
    <s v="USD"/>
    <n v="1405746000"/>
    <n v="1404932105"/>
    <x v="1"/>
    <x v="14"/>
    <b v="1"/>
    <s v="theater/plays"/>
    <n v="1.01"/>
    <x v="2299"/>
    <x v="1"/>
    <x v="6"/>
    <x v="3157"/>
    <x v="3151"/>
  </r>
  <r>
    <n v="3158"/>
    <s v="Nursery Crimes"/>
    <s v="A 40s crime-noir play using nursery rhyme characters."/>
    <n v="5000"/>
    <n v="5700"/>
    <x v="0"/>
    <x v="0"/>
    <s v="USD"/>
    <n v="1374523752"/>
    <n v="1371931752"/>
    <x v="1"/>
    <x v="50"/>
    <b v="1"/>
    <s v="theater/plays"/>
    <n v="1.1399999999999999"/>
    <x v="2300"/>
    <x v="1"/>
    <x v="6"/>
    <x v="3158"/>
    <x v="315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x v="1"/>
    <x v="47"/>
    <b v="1"/>
    <s v="theater/plays"/>
    <n v="1.3348133333333334"/>
    <x v="2301"/>
    <x v="1"/>
    <x v="6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x v="1"/>
    <x v="7"/>
    <b v="1"/>
    <s v="theater/plays"/>
    <n v="1.0153333333333334"/>
    <x v="2302"/>
    <x v="1"/>
    <x v="6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x v="1"/>
    <x v="142"/>
    <b v="1"/>
    <s v="theater/plays"/>
    <n v="1.0509999999999999"/>
    <x v="2303"/>
    <x v="1"/>
    <x v="6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x v="1"/>
    <x v="287"/>
    <b v="1"/>
    <s v="theater/plays"/>
    <n v="1.2715000000000001"/>
    <x v="2304"/>
    <x v="1"/>
    <x v="6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x v="1"/>
    <x v="250"/>
    <b v="1"/>
    <s v="theater/plays"/>
    <n v="1.1115384615384616"/>
    <x v="2305"/>
    <x v="1"/>
    <x v="6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x v="1"/>
    <x v="26"/>
    <b v="1"/>
    <s v="theater/plays"/>
    <n v="1.0676000000000001"/>
    <x v="2306"/>
    <x v="1"/>
    <x v="6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x v="1"/>
    <x v="64"/>
    <b v="1"/>
    <s v="theater/plays"/>
    <n v="1.6266666666666667"/>
    <x v="2307"/>
    <x v="1"/>
    <x v="6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x v="1"/>
    <x v="497"/>
    <b v="1"/>
    <s v="theater/plays"/>
    <n v="1.6022808571428573"/>
    <x v="2308"/>
    <x v="1"/>
    <x v="6"/>
    <x v="3166"/>
    <x v="3159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x v="1"/>
    <x v="165"/>
    <b v="1"/>
    <s v="theater/plays"/>
    <n v="1.1616666666666666"/>
    <x v="2309"/>
    <x v="1"/>
    <x v="6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x v="1"/>
    <x v="42"/>
    <b v="1"/>
    <s v="theater/plays"/>
    <n v="1.242"/>
    <x v="2310"/>
    <x v="1"/>
    <x v="6"/>
    <x v="3168"/>
    <x v="3161"/>
  </r>
  <r>
    <n v="3169"/>
    <s v="The Window"/>
    <s v="We're bringing The Window to the Cherry Lane Theater in January 2014."/>
    <n v="8000"/>
    <n v="8241"/>
    <x v="0"/>
    <x v="0"/>
    <s v="USD"/>
    <n v="1386910740"/>
    <n v="1384364561"/>
    <x v="1"/>
    <x v="141"/>
    <b v="1"/>
    <s v="theater/plays"/>
    <n v="1.030125"/>
    <x v="984"/>
    <x v="1"/>
    <x v="6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x v="1"/>
    <x v="26"/>
    <b v="1"/>
    <s v="theater/plays"/>
    <n v="1.1225000000000001"/>
    <x v="2311"/>
    <x v="1"/>
    <x v="6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x v="1"/>
    <x v="27"/>
    <b v="1"/>
    <s v="theater/plays"/>
    <n v="1.0881428571428571"/>
    <x v="2312"/>
    <x v="1"/>
    <x v="6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x v="1"/>
    <x v="60"/>
    <b v="1"/>
    <s v="theater/plays"/>
    <n v="1.1499999999999999"/>
    <x v="2313"/>
    <x v="1"/>
    <x v="6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x v="1"/>
    <x v="142"/>
    <b v="1"/>
    <s v="theater/plays"/>
    <n v="1.03"/>
    <x v="2314"/>
    <x v="1"/>
    <x v="6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x v="1"/>
    <x v="23"/>
    <b v="1"/>
    <s v="theater/plays"/>
    <n v="1.0113333333333334"/>
    <x v="2315"/>
    <x v="1"/>
    <x v="6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x v="1"/>
    <x v="65"/>
    <b v="1"/>
    <s v="theater/plays"/>
    <n v="1.0955999999999999"/>
    <x v="2316"/>
    <x v="1"/>
    <x v="6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x v="1"/>
    <x v="165"/>
    <b v="1"/>
    <s v="theater/plays"/>
    <n v="1.148421052631579"/>
    <x v="2317"/>
    <x v="1"/>
    <x v="6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x v="1"/>
    <x v="13"/>
    <b v="1"/>
    <s v="theater/plays"/>
    <n v="1.1739999999999999"/>
    <x v="2318"/>
    <x v="1"/>
    <x v="6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x v="1"/>
    <x v="76"/>
    <b v="1"/>
    <s v="theater/plays"/>
    <n v="1.7173333333333334"/>
    <x v="2319"/>
    <x v="1"/>
    <x v="6"/>
    <x v="3178"/>
    <x v="317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x v="1"/>
    <x v="95"/>
    <b v="1"/>
    <s v="theater/plays"/>
    <n v="1.1416238095238094"/>
    <x v="2320"/>
    <x v="1"/>
    <x v="6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x v="1"/>
    <x v="43"/>
    <b v="1"/>
    <s v="theater/plays"/>
    <n v="1.1975"/>
    <x v="2321"/>
    <x v="1"/>
    <x v="6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x v="1"/>
    <x v="41"/>
    <b v="1"/>
    <s v="theater/plays"/>
    <n v="1.0900000000000001"/>
    <x v="828"/>
    <x v="1"/>
    <x v="6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x v="1"/>
    <x v="299"/>
    <b v="1"/>
    <s v="theater/plays"/>
    <n v="1.0088571428571429"/>
    <x v="2322"/>
    <x v="1"/>
    <x v="6"/>
    <x v="3182"/>
    <x v="3175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x v="1"/>
    <x v="32"/>
    <b v="1"/>
    <s v="theater/plays"/>
    <n v="1.0900000000000001"/>
    <x v="2323"/>
    <x v="1"/>
    <x v="6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x v="1"/>
    <x v="67"/>
    <b v="1"/>
    <s v="theater/plays"/>
    <n v="1.0720930232558139"/>
    <x v="2324"/>
    <x v="1"/>
    <x v="6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x v="1"/>
    <x v="54"/>
    <b v="1"/>
    <s v="theater/plays"/>
    <n v="1"/>
    <x v="694"/>
    <x v="1"/>
    <x v="6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x v="1"/>
    <x v="16"/>
    <b v="1"/>
    <s v="theater/plays"/>
    <n v="1.0218750000000001"/>
    <x v="2325"/>
    <x v="1"/>
    <x v="6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x v="1"/>
    <x v="138"/>
    <b v="1"/>
    <s v="theater/plays"/>
    <n v="1.1629333333333334"/>
    <x v="2326"/>
    <x v="1"/>
    <x v="6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x v="0"/>
    <x v="82"/>
    <b v="0"/>
    <s v="theater/musical"/>
    <n v="0.65"/>
    <x v="2327"/>
    <x v="1"/>
    <x v="40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x v="0"/>
    <x v="10"/>
    <b v="0"/>
    <s v="theater/musical"/>
    <n v="0.12327272727272727"/>
    <x v="2328"/>
    <x v="1"/>
    <x v="40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x v="0"/>
    <x v="78"/>
    <b v="0"/>
    <s v="theater/musical"/>
    <n v="0"/>
    <x v="121"/>
    <x v="1"/>
    <x v="40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x v="0"/>
    <x v="80"/>
    <b v="0"/>
    <s v="theater/musical"/>
    <n v="4.0266666666666666E-2"/>
    <x v="2329"/>
    <x v="1"/>
    <x v="40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x v="0"/>
    <x v="22"/>
    <b v="0"/>
    <s v="theater/musical"/>
    <n v="1.0200000000000001E-2"/>
    <x v="800"/>
    <x v="1"/>
    <x v="40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x v="0"/>
    <x v="54"/>
    <b v="0"/>
    <s v="theater/musical"/>
    <n v="0.1174"/>
    <x v="2330"/>
    <x v="1"/>
    <x v="40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x v="0"/>
    <x v="78"/>
    <b v="0"/>
    <s v="theater/musical"/>
    <n v="0"/>
    <x v="121"/>
    <x v="1"/>
    <x v="40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x v="0"/>
    <x v="70"/>
    <b v="0"/>
    <s v="theater/musical"/>
    <n v="0.59142857142857141"/>
    <x v="2331"/>
    <x v="1"/>
    <x v="40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x v="0"/>
    <x v="79"/>
    <b v="0"/>
    <s v="theater/musical"/>
    <n v="5.9999999999999995E-4"/>
    <x v="468"/>
    <x v="1"/>
    <x v="40"/>
    <x v="3196"/>
    <x v="3189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x v="0"/>
    <x v="80"/>
    <b v="0"/>
    <s v="theater/musical"/>
    <n v="0.1145"/>
    <x v="2332"/>
    <x v="1"/>
    <x v="40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x v="0"/>
    <x v="83"/>
    <b v="0"/>
    <s v="theater/musical"/>
    <n v="3.6666666666666666E-3"/>
    <x v="2333"/>
    <x v="1"/>
    <x v="40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x v="0"/>
    <x v="28"/>
    <b v="0"/>
    <s v="theater/musical"/>
    <n v="0.52159999999999995"/>
    <x v="2334"/>
    <x v="1"/>
    <x v="40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x v="0"/>
    <x v="29"/>
    <b v="0"/>
    <s v="theater/musical"/>
    <n v="2.0000000000000002E-5"/>
    <x v="120"/>
    <x v="1"/>
    <x v="40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x v="0"/>
    <x v="84"/>
    <b v="0"/>
    <s v="theater/musical"/>
    <n v="1.2500000000000001E-2"/>
    <x v="385"/>
    <x v="1"/>
    <x v="40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x v="0"/>
    <x v="20"/>
    <b v="0"/>
    <s v="theater/musical"/>
    <n v="0.54520000000000002"/>
    <x v="2335"/>
    <x v="1"/>
    <x v="40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x v="0"/>
    <x v="79"/>
    <b v="0"/>
    <s v="theater/musical"/>
    <n v="0.25"/>
    <x v="694"/>
    <x v="1"/>
    <x v="40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x v="0"/>
    <x v="78"/>
    <b v="0"/>
    <s v="theater/musical"/>
    <n v="0"/>
    <x v="121"/>
    <x v="1"/>
    <x v="40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x v="0"/>
    <x v="8"/>
    <b v="0"/>
    <s v="theater/musical"/>
    <n v="3.4125000000000003E-2"/>
    <x v="1965"/>
    <x v="1"/>
    <x v="40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x v="0"/>
    <x v="78"/>
    <b v="0"/>
    <s v="theater/musical"/>
    <n v="0"/>
    <x v="121"/>
    <x v="1"/>
    <x v="40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x v="0"/>
    <x v="17"/>
    <b v="0"/>
    <s v="theater/musical"/>
    <n v="0.46363636363636362"/>
    <x v="2336"/>
    <x v="1"/>
    <x v="40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x v="1"/>
    <x v="141"/>
    <b v="1"/>
    <s v="theater/plays"/>
    <n v="1.0349999999999999"/>
    <x v="2337"/>
    <x v="1"/>
    <x v="6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x v="1"/>
    <x v="334"/>
    <b v="1"/>
    <s v="theater/plays"/>
    <n v="1.1932315789473684"/>
    <x v="2338"/>
    <x v="1"/>
    <x v="6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x v="1"/>
    <x v="65"/>
    <b v="1"/>
    <s v="theater/plays"/>
    <n v="1.2576666666666667"/>
    <x v="2339"/>
    <x v="1"/>
    <x v="6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x v="1"/>
    <x v="498"/>
    <b v="1"/>
    <s v="theater/plays"/>
    <n v="1.1974347826086957"/>
    <x v="2340"/>
    <x v="1"/>
    <x v="6"/>
    <x v="3211"/>
    <x v="320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x v="1"/>
    <x v="225"/>
    <b v="1"/>
    <s v="theater/plays"/>
    <n v="1.2625"/>
    <x v="2341"/>
    <x v="1"/>
    <x v="6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x v="1"/>
    <x v="5"/>
    <b v="1"/>
    <s v="theater/plays"/>
    <n v="1.0011666666666668"/>
    <x v="2342"/>
    <x v="1"/>
    <x v="6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x v="1"/>
    <x v="248"/>
    <b v="1"/>
    <s v="theater/plays"/>
    <n v="1.0213333333333334"/>
    <x v="2343"/>
    <x v="1"/>
    <x v="6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x v="1"/>
    <x v="179"/>
    <b v="1"/>
    <s v="theater/plays"/>
    <n v="1.0035142857142858"/>
    <x v="2344"/>
    <x v="1"/>
    <x v="6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x v="1"/>
    <x v="2"/>
    <b v="1"/>
    <s v="theater/plays"/>
    <n v="1.0004999999999999"/>
    <x v="2345"/>
    <x v="1"/>
    <x v="6"/>
    <x v="3216"/>
    <x v="320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x v="1"/>
    <x v="201"/>
    <b v="1"/>
    <s v="theater/plays"/>
    <n v="1.1602222222222223"/>
    <x v="2346"/>
    <x v="1"/>
    <x v="6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x v="1"/>
    <x v="192"/>
    <b v="1"/>
    <s v="theater/plays"/>
    <n v="1.0209999999999999"/>
    <x v="2347"/>
    <x v="1"/>
    <x v="6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x v="1"/>
    <x v="46"/>
    <b v="1"/>
    <s v="theater/plays"/>
    <n v="1.0011000000000001"/>
    <x v="2348"/>
    <x v="1"/>
    <x v="6"/>
    <x v="3219"/>
    <x v="3212"/>
  </r>
  <r>
    <n v="3220"/>
    <s v="Burners"/>
    <s v="A sci-fi thriller for the stage opening March 10 in Los Angeles."/>
    <n v="15000"/>
    <n v="15126"/>
    <x v="0"/>
    <x v="0"/>
    <s v="USD"/>
    <n v="1489352400"/>
    <n v="1486411204"/>
    <x v="1"/>
    <x v="211"/>
    <b v="1"/>
    <s v="theater/plays"/>
    <n v="1.0084"/>
    <x v="2349"/>
    <x v="1"/>
    <x v="6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x v="1"/>
    <x v="116"/>
    <b v="1"/>
    <s v="theater/plays"/>
    <n v="1.0342499999999999"/>
    <x v="2350"/>
    <x v="1"/>
    <x v="6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x v="1"/>
    <x v="87"/>
    <b v="1"/>
    <s v="theater/plays"/>
    <n v="1.248"/>
    <x v="2351"/>
    <x v="1"/>
    <x v="6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x v="1"/>
    <x v="142"/>
    <b v="1"/>
    <s v="theater/plays"/>
    <n v="1.0951612903225807"/>
    <x v="2352"/>
    <x v="1"/>
    <x v="6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x v="1"/>
    <x v="499"/>
    <b v="1"/>
    <s v="theater/plays"/>
    <n v="1.0203333333333333"/>
    <x v="2353"/>
    <x v="1"/>
    <x v="6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x v="1"/>
    <x v="70"/>
    <b v="1"/>
    <s v="theater/plays"/>
    <n v="1.0235000000000001"/>
    <x v="2354"/>
    <x v="1"/>
    <x v="6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x v="1"/>
    <x v="64"/>
    <b v="1"/>
    <s v="theater/plays"/>
    <n v="1.0416666666666667"/>
    <x v="2355"/>
    <x v="1"/>
    <x v="6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x v="0"/>
    <x v="209"/>
    <b v="1"/>
    <s v="theater/plays"/>
    <n v="1.25"/>
    <x v="73"/>
    <x v="1"/>
    <x v="6"/>
    <x v="3227"/>
    <x v="322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x v="1"/>
    <x v="77"/>
    <b v="1"/>
    <s v="theater/plays"/>
    <n v="1.0234285714285714"/>
    <x v="2356"/>
    <x v="1"/>
    <x v="6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x v="1"/>
    <x v="91"/>
    <b v="1"/>
    <s v="theater/plays"/>
    <n v="1.0786500000000001"/>
    <x v="2357"/>
    <x v="1"/>
    <x v="6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x v="1"/>
    <x v="77"/>
    <b v="1"/>
    <s v="theater/plays"/>
    <n v="1.0988461538461538"/>
    <x v="2358"/>
    <x v="1"/>
    <x v="6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x v="0"/>
    <x v="33"/>
    <b v="1"/>
    <s v="theater/plays"/>
    <n v="1.61"/>
    <x v="405"/>
    <x v="1"/>
    <x v="6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x v="1"/>
    <x v="55"/>
    <b v="1"/>
    <s v="theater/plays"/>
    <n v="1.3120000000000001"/>
    <x v="2359"/>
    <x v="1"/>
    <x v="6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x v="0"/>
    <x v="42"/>
    <b v="1"/>
    <s v="theater/plays"/>
    <n v="1.1879999999999999"/>
    <x v="2360"/>
    <x v="1"/>
    <x v="6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x v="0"/>
    <x v="248"/>
    <b v="1"/>
    <s v="theater/plays"/>
    <n v="1.0039275000000001"/>
    <x v="2361"/>
    <x v="1"/>
    <x v="6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x v="1"/>
    <x v="331"/>
    <b v="1"/>
    <s v="theater/plays"/>
    <n v="1.0320666666666667"/>
    <x v="2362"/>
    <x v="1"/>
    <x v="6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x v="0"/>
    <x v="238"/>
    <b v="1"/>
    <s v="theater/plays"/>
    <n v="1.006"/>
    <x v="2363"/>
    <x v="1"/>
    <x v="6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x v="1"/>
    <x v="314"/>
    <b v="1"/>
    <s v="theater/plays"/>
    <n v="1.0078754285714286"/>
    <x v="2364"/>
    <x v="1"/>
    <x v="6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x v="1"/>
    <x v="1"/>
    <b v="1"/>
    <s v="theater/plays"/>
    <n v="1.1232142857142857"/>
    <x v="2365"/>
    <x v="1"/>
    <x v="6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x v="1"/>
    <x v="201"/>
    <b v="1"/>
    <s v="theater/plays"/>
    <n v="1.0591914022517912"/>
    <x v="2366"/>
    <x v="1"/>
    <x v="6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x v="0"/>
    <x v="69"/>
    <b v="1"/>
    <s v="theater/plays"/>
    <n v="1.0056666666666667"/>
    <x v="2367"/>
    <x v="1"/>
    <x v="6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x v="1"/>
    <x v="157"/>
    <b v="1"/>
    <s v="theater/plays"/>
    <n v="1.1530588235294117"/>
    <x v="2368"/>
    <x v="1"/>
    <x v="6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x v="1"/>
    <x v="275"/>
    <b v="1"/>
    <s v="theater/plays"/>
    <n v="1.273042"/>
    <x v="2369"/>
    <x v="1"/>
    <x v="6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x v="1"/>
    <x v="26"/>
    <b v="1"/>
    <s v="theater/plays"/>
    <n v="1.028375"/>
    <x v="2370"/>
    <x v="1"/>
    <x v="6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x v="0"/>
    <x v="50"/>
    <b v="1"/>
    <s v="theater/plays"/>
    <n v="1.0293749999999999"/>
    <x v="2371"/>
    <x v="1"/>
    <x v="6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x v="0"/>
    <x v="500"/>
    <b v="1"/>
    <s v="theater/plays"/>
    <n v="1.043047619047619"/>
    <x v="2372"/>
    <x v="1"/>
    <x v="6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x v="1"/>
    <x v="189"/>
    <b v="1"/>
    <s v="theater/plays"/>
    <n v="1.1122000000000001"/>
    <x v="2373"/>
    <x v="1"/>
    <x v="6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x v="1"/>
    <x v="7"/>
    <b v="1"/>
    <s v="theater/plays"/>
    <n v="1.0586"/>
    <x v="2374"/>
    <x v="1"/>
    <x v="6"/>
    <x v="3247"/>
    <x v="3239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x v="1"/>
    <x v="452"/>
    <b v="1"/>
    <s v="theater/plays"/>
    <n v="1.0079166666666666"/>
    <x v="2375"/>
    <x v="1"/>
    <x v="6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x v="1"/>
    <x v="106"/>
    <b v="1"/>
    <s v="theater/plays"/>
    <n v="1.0492727272727274"/>
    <x v="2376"/>
    <x v="1"/>
    <x v="6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x v="1"/>
    <x v="496"/>
    <b v="1"/>
    <s v="theater/plays"/>
    <n v="1.01552"/>
    <x v="2377"/>
    <x v="1"/>
    <x v="6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x v="1"/>
    <x v="9"/>
    <b v="1"/>
    <s v="theater/plays"/>
    <n v="1.1073333333333333"/>
    <x v="2378"/>
    <x v="1"/>
    <x v="6"/>
    <x v="3251"/>
    <x v="3243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x v="1"/>
    <x v="133"/>
    <b v="1"/>
    <s v="theater/plays"/>
    <n v="1.2782222222222221"/>
    <x v="2379"/>
    <x v="1"/>
    <x v="6"/>
    <x v="3252"/>
    <x v="324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x v="1"/>
    <x v="248"/>
    <b v="1"/>
    <s v="theater/plays"/>
    <n v="1.0182500000000001"/>
    <x v="2380"/>
    <x v="1"/>
    <x v="6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x v="1"/>
    <x v="153"/>
    <b v="1"/>
    <s v="theater/plays"/>
    <n v="1.012576923076923"/>
    <x v="2381"/>
    <x v="1"/>
    <x v="6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x v="1"/>
    <x v="59"/>
    <b v="1"/>
    <s v="theater/plays"/>
    <n v="1.75"/>
    <x v="2382"/>
    <x v="1"/>
    <x v="6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x v="1"/>
    <x v="282"/>
    <b v="1"/>
    <s v="theater/plays"/>
    <n v="1.2806"/>
    <x v="2383"/>
    <x v="1"/>
    <x v="6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x v="0"/>
    <x v="14"/>
    <b v="1"/>
    <s v="theater/plays"/>
    <n v="1.0629949999999999"/>
    <x v="2384"/>
    <x v="1"/>
    <x v="6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x v="1"/>
    <x v="11"/>
    <b v="1"/>
    <s v="theater/plays"/>
    <n v="1.052142857142857"/>
    <x v="2385"/>
    <x v="1"/>
    <x v="6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x v="1"/>
    <x v="174"/>
    <b v="1"/>
    <s v="theater/plays"/>
    <n v="1.0616782608695652"/>
    <x v="2386"/>
    <x v="1"/>
    <x v="6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x v="1"/>
    <x v="196"/>
    <b v="1"/>
    <s v="theater/plays"/>
    <n v="1.0924"/>
    <x v="2387"/>
    <x v="1"/>
    <x v="6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x v="1"/>
    <x v="72"/>
    <b v="1"/>
    <s v="theater/plays"/>
    <n v="1.0045454545454546"/>
    <x v="2388"/>
    <x v="1"/>
    <x v="6"/>
    <x v="3261"/>
    <x v="325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x v="1"/>
    <x v="179"/>
    <b v="1"/>
    <s v="theater/plays"/>
    <n v="1.0304098360655738"/>
    <x v="2389"/>
    <x v="1"/>
    <x v="6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x v="1"/>
    <x v="32"/>
    <b v="1"/>
    <s v="theater/plays"/>
    <n v="1.121664"/>
    <x v="2390"/>
    <x v="1"/>
    <x v="6"/>
    <x v="3263"/>
    <x v="325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x v="1"/>
    <x v="72"/>
    <b v="1"/>
    <s v="theater/plays"/>
    <n v="1.03"/>
    <x v="2391"/>
    <x v="1"/>
    <x v="6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x v="1"/>
    <x v="287"/>
    <b v="1"/>
    <s v="theater/plays"/>
    <n v="1.64"/>
    <x v="2392"/>
    <x v="1"/>
    <x v="6"/>
    <x v="3265"/>
    <x v="325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x v="1"/>
    <x v="430"/>
    <b v="1"/>
    <s v="theater/plays"/>
    <n v="1.3128333333333333"/>
    <x v="2393"/>
    <x v="1"/>
    <x v="6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x v="1"/>
    <x v="449"/>
    <b v="1"/>
    <s v="theater/plays"/>
    <n v="1.0209999999999999"/>
    <x v="2394"/>
    <x v="1"/>
    <x v="6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x v="1"/>
    <x v="288"/>
    <b v="1"/>
    <s v="theater/plays"/>
    <n v="1.28"/>
    <x v="2395"/>
    <x v="1"/>
    <x v="6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x v="1"/>
    <x v="16"/>
    <b v="1"/>
    <s v="theater/plays"/>
    <n v="1.0149999999999999"/>
    <x v="2396"/>
    <x v="1"/>
    <x v="6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x v="1"/>
    <x v="209"/>
    <b v="1"/>
    <s v="theater/plays"/>
    <n v="1.0166666666666666"/>
    <x v="2397"/>
    <x v="1"/>
    <x v="6"/>
    <x v="3270"/>
    <x v="3262"/>
  </r>
  <r>
    <n v="3271"/>
    <s v="Saxon Court at Southwark Playhouse"/>
    <s v="A razor sharp satire to darken your Christmas."/>
    <n v="1500"/>
    <n v="1950"/>
    <x v="0"/>
    <x v="1"/>
    <s v="GBP"/>
    <n v="1414927775"/>
    <n v="1412332175"/>
    <x v="1"/>
    <x v="13"/>
    <b v="1"/>
    <s v="theater/plays"/>
    <n v="1.3"/>
    <x v="2398"/>
    <x v="1"/>
    <x v="6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x v="1"/>
    <x v="108"/>
    <b v="1"/>
    <s v="theater/plays"/>
    <n v="1.5443"/>
    <x v="2399"/>
    <x v="1"/>
    <x v="6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x v="1"/>
    <x v="64"/>
    <b v="1"/>
    <s v="theater/plays"/>
    <n v="1.0740000000000001"/>
    <x v="2400"/>
    <x v="1"/>
    <x v="6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x v="1"/>
    <x v="172"/>
    <b v="1"/>
    <s v="theater/plays"/>
    <n v="1.0132258064516129"/>
    <x v="2401"/>
    <x v="1"/>
    <x v="6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x v="1"/>
    <x v="8"/>
    <b v="1"/>
    <s v="theater/plays"/>
    <n v="1.0027777777777778"/>
    <x v="2402"/>
    <x v="1"/>
    <x v="6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x v="1"/>
    <x v="61"/>
    <b v="1"/>
    <s v="theater/plays"/>
    <n v="1.1684444444444444"/>
    <x v="2403"/>
    <x v="1"/>
    <x v="6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x v="1"/>
    <x v="61"/>
    <b v="1"/>
    <s v="theater/plays"/>
    <n v="1.0860000000000001"/>
    <x v="2404"/>
    <x v="1"/>
    <x v="6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x v="1"/>
    <x v="69"/>
    <b v="1"/>
    <s v="theater/plays"/>
    <n v="1.034"/>
    <x v="2405"/>
    <x v="1"/>
    <x v="6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x v="0"/>
    <x v="287"/>
    <b v="1"/>
    <s v="theater/plays"/>
    <n v="1.1427586206896552"/>
    <x v="2406"/>
    <x v="1"/>
    <x v="6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x v="0"/>
    <x v="209"/>
    <b v="1"/>
    <s v="theater/plays"/>
    <n v="1.03"/>
    <x v="2407"/>
    <x v="1"/>
    <x v="6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x v="0"/>
    <x v="5"/>
    <b v="1"/>
    <s v="theater/plays"/>
    <n v="1.216"/>
    <x v="2408"/>
    <x v="1"/>
    <x v="6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x v="0"/>
    <x v="186"/>
    <b v="1"/>
    <s v="theater/plays"/>
    <n v="1.026467741935484"/>
    <x v="2409"/>
    <x v="1"/>
    <x v="6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x v="0"/>
    <x v="5"/>
    <b v="1"/>
    <s v="theater/plays"/>
    <n v="1.0475000000000001"/>
    <x v="2410"/>
    <x v="1"/>
    <x v="6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x v="0"/>
    <x v="41"/>
    <b v="1"/>
    <s v="theater/plays"/>
    <n v="1.016"/>
    <x v="2411"/>
    <x v="1"/>
    <x v="6"/>
    <x v="3284"/>
    <x v="3276"/>
  </r>
  <r>
    <n v="3285"/>
    <s v="By Morning"/>
    <s v="A new play by Matthew Gasda"/>
    <n v="4999"/>
    <n v="5604"/>
    <x v="0"/>
    <x v="0"/>
    <s v="USD"/>
    <n v="1488258000"/>
    <n v="1485556626"/>
    <x v="0"/>
    <x v="75"/>
    <b v="1"/>
    <s v="theater/plays"/>
    <n v="1.1210242048409682"/>
    <x v="2412"/>
    <x v="1"/>
    <x v="6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x v="0"/>
    <x v="259"/>
    <b v="1"/>
    <s v="theater/plays"/>
    <n v="1.0176666666666667"/>
    <x v="2413"/>
    <x v="1"/>
    <x v="6"/>
    <x v="3286"/>
    <x v="3278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x v="0"/>
    <x v="69"/>
    <b v="1"/>
    <s v="theater/plays"/>
    <n v="1"/>
    <x v="2414"/>
    <x v="1"/>
    <x v="6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x v="0"/>
    <x v="447"/>
    <b v="1"/>
    <s v="theater/plays"/>
    <n v="1.0026489999999999"/>
    <x v="2415"/>
    <x v="1"/>
    <x v="6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x v="0"/>
    <x v="20"/>
    <b v="1"/>
    <s v="theater/plays"/>
    <n v="1.3304200000000002"/>
    <x v="2416"/>
    <x v="1"/>
    <x v="6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x v="0"/>
    <x v="250"/>
    <b v="1"/>
    <s v="theater/plays"/>
    <n v="1.212"/>
    <x v="2417"/>
    <x v="1"/>
    <x v="6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x v="0"/>
    <x v="25"/>
    <b v="1"/>
    <s v="theater/plays"/>
    <n v="1.1399999999999999"/>
    <x v="2418"/>
    <x v="1"/>
    <x v="6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x v="0"/>
    <x v="41"/>
    <b v="1"/>
    <s v="theater/plays"/>
    <n v="2.8613861386138613"/>
    <x v="2419"/>
    <x v="1"/>
    <x v="6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x v="0"/>
    <x v="110"/>
    <b v="1"/>
    <s v="theater/plays"/>
    <n v="1.7044444444444444"/>
    <x v="524"/>
    <x v="1"/>
    <x v="6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x v="0"/>
    <x v="54"/>
    <b v="1"/>
    <s v="theater/plays"/>
    <n v="1.1833333333333333"/>
    <x v="2420"/>
    <x v="1"/>
    <x v="6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x v="0"/>
    <x v="74"/>
    <b v="1"/>
    <s v="theater/plays"/>
    <n v="1.0285857142857142"/>
    <x v="2421"/>
    <x v="1"/>
    <x v="6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x v="0"/>
    <x v="5"/>
    <b v="1"/>
    <s v="theater/plays"/>
    <n v="1.4406666666666668"/>
    <x v="2422"/>
    <x v="1"/>
    <x v="6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x v="0"/>
    <x v="34"/>
    <b v="1"/>
    <s v="theater/plays"/>
    <n v="1.0007272727272727"/>
    <x v="2423"/>
    <x v="1"/>
    <x v="6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x v="0"/>
    <x v="250"/>
    <b v="1"/>
    <s v="theater/plays"/>
    <n v="1.0173000000000001"/>
    <x v="2424"/>
    <x v="1"/>
    <x v="6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x v="0"/>
    <x v="287"/>
    <b v="1"/>
    <s v="theater/plays"/>
    <n v="1.1619999999999999"/>
    <x v="2425"/>
    <x v="1"/>
    <x v="6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x v="0"/>
    <x v="106"/>
    <b v="1"/>
    <s v="theater/plays"/>
    <n v="1.3616666666666666"/>
    <x v="2426"/>
    <x v="1"/>
    <x v="6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x v="0"/>
    <x v="16"/>
    <b v="1"/>
    <s v="theater/plays"/>
    <n v="1.3346666666666667"/>
    <x v="711"/>
    <x v="1"/>
    <x v="6"/>
    <x v="3301"/>
    <x v="3293"/>
  </r>
  <r>
    <n v="3302"/>
    <s v="El muro de BorÃ­s KiÃ©n"/>
    <s v="FilosofÃ­a de los anÃ³nimos"/>
    <n v="8400"/>
    <n v="8685"/>
    <x v="0"/>
    <x v="3"/>
    <s v="EUR"/>
    <n v="1481099176"/>
    <n v="1478507176"/>
    <x v="0"/>
    <x v="133"/>
    <b v="1"/>
    <s v="theater/plays"/>
    <n v="1.0339285714285715"/>
    <x v="2427"/>
    <x v="1"/>
    <x v="6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x v="0"/>
    <x v="2"/>
    <b v="1"/>
    <s v="theater/plays"/>
    <n v="1.1588888888888889"/>
    <x v="2428"/>
    <x v="1"/>
    <x v="6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x v="0"/>
    <x v="489"/>
    <b v="1"/>
    <s v="theater/plays"/>
    <n v="1.0451666666666666"/>
    <x v="2429"/>
    <x v="1"/>
    <x v="6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x v="0"/>
    <x v="9"/>
    <b v="1"/>
    <s v="theater/plays"/>
    <n v="1.0202500000000001"/>
    <x v="2430"/>
    <x v="1"/>
    <x v="6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x v="0"/>
    <x v="241"/>
    <b v="1"/>
    <s v="theater/plays"/>
    <n v="1.7533333333333334"/>
    <x v="2431"/>
    <x v="1"/>
    <x v="6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x v="0"/>
    <x v="9"/>
    <b v="1"/>
    <s v="theater/plays"/>
    <n v="1.0668"/>
    <x v="2432"/>
    <x v="1"/>
    <x v="6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x v="0"/>
    <x v="7"/>
    <b v="1"/>
    <s v="theater/plays"/>
    <n v="1.2228571428571429"/>
    <x v="2433"/>
    <x v="1"/>
    <x v="6"/>
    <x v="3308"/>
    <x v="330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x v="0"/>
    <x v="162"/>
    <b v="1"/>
    <s v="theater/plays"/>
    <n v="1.5942857142857143"/>
    <x v="666"/>
    <x v="1"/>
    <x v="6"/>
    <x v="3309"/>
    <x v="330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x v="0"/>
    <x v="162"/>
    <b v="1"/>
    <s v="theater/plays"/>
    <n v="1.0007692307692309"/>
    <x v="2434"/>
    <x v="1"/>
    <x v="6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x v="0"/>
    <x v="43"/>
    <b v="1"/>
    <s v="theater/plays"/>
    <n v="1.0984"/>
    <x v="2435"/>
    <x v="1"/>
    <x v="6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x v="0"/>
    <x v="14"/>
    <b v="1"/>
    <s v="theater/plays"/>
    <n v="1.0004"/>
    <x v="2397"/>
    <x v="1"/>
    <x v="6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x v="0"/>
    <x v="60"/>
    <b v="1"/>
    <s v="theater/plays"/>
    <n v="1.1605000000000001"/>
    <x v="2436"/>
    <x v="1"/>
    <x v="6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x v="0"/>
    <x v="6"/>
    <b v="1"/>
    <s v="theater/plays"/>
    <n v="2.1074999999999999"/>
    <x v="2437"/>
    <x v="1"/>
    <x v="6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x v="0"/>
    <x v="30"/>
    <b v="1"/>
    <s v="theater/plays"/>
    <n v="1.1000000000000001"/>
    <x v="2438"/>
    <x v="1"/>
    <x v="6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x v="0"/>
    <x v="207"/>
    <b v="1"/>
    <s v="theater/plays"/>
    <n v="1.0008673425918038"/>
    <x v="2439"/>
    <x v="1"/>
    <x v="6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x v="0"/>
    <x v="59"/>
    <b v="1"/>
    <s v="theater/plays"/>
    <n v="1.0619047619047619"/>
    <x v="2440"/>
    <x v="1"/>
    <x v="6"/>
    <x v="3317"/>
    <x v="3309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x v="0"/>
    <x v="58"/>
    <b v="1"/>
    <s v="theater/plays"/>
    <n v="1.256"/>
    <x v="2441"/>
    <x v="1"/>
    <x v="6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x v="0"/>
    <x v="38"/>
    <b v="1"/>
    <s v="theater/plays"/>
    <n v="1.08"/>
    <x v="1209"/>
    <x v="1"/>
    <x v="6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x v="0"/>
    <x v="44"/>
    <b v="1"/>
    <s v="theater/plays"/>
    <n v="1.01"/>
    <x v="2442"/>
    <x v="1"/>
    <x v="6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x v="0"/>
    <x v="41"/>
    <b v="1"/>
    <s v="theater/plays"/>
    <n v="1.0740000000000001"/>
    <x v="1278"/>
    <x v="1"/>
    <x v="6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x v="0"/>
    <x v="23"/>
    <b v="1"/>
    <s v="theater/plays"/>
    <n v="1.0151515151515151"/>
    <x v="2443"/>
    <x v="1"/>
    <x v="6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x v="0"/>
    <x v="72"/>
    <b v="1"/>
    <s v="theater/plays"/>
    <n v="1.2589999999999999"/>
    <x v="2444"/>
    <x v="1"/>
    <x v="6"/>
    <x v="3323"/>
    <x v="3315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x v="0"/>
    <x v="73"/>
    <b v="1"/>
    <s v="theater/plays"/>
    <n v="1.0166666666666666"/>
    <x v="2445"/>
    <x v="1"/>
    <x v="6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x v="0"/>
    <x v="41"/>
    <b v="1"/>
    <s v="theater/plays"/>
    <n v="1.125"/>
    <x v="180"/>
    <x v="1"/>
    <x v="6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x v="0"/>
    <x v="7"/>
    <b v="1"/>
    <s v="theater/plays"/>
    <n v="1.0137499999999999"/>
    <x v="2446"/>
    <x v="1"/>
    <x v="6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x v="0"/>
    <x v="51"/>
    <b v="1"/>
    <s v="theater/plays"/>
    <n v="1.0125"/>
    <x v="2447"/>
    <x v="1"/>
    <x v="6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x v="0"/>
    <x v="82"/>
    <b v="1"/>
    <s v="theater/plays"/>
    <n v="1.4638888888888888"/>
    <x v="2448"/>
    <x v="1"/>
    <x v="6"/>
    <x v="3328"/>
    <x v="332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x v="0"/>
    <x v="55"/>
    <b v="1"/>
    <s v="theater/plays"/>
    <n v="1.1679999999999999"/>
    <x v="2449"/>
    <x v="1"/>
    <x v="6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x v="0"/>
    <x v="50"/>
    <b v="1"/>
    <s v="theater/plays"/>
    <n v="1.0626666666666666"/>
    <x v="2450"/>
    <x v="1"/>
    <x v="6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x v="0"/>
    <x v="71"/>
    <b v="1"/>
    <s v="theater/plays"/>
    <n v="1.0451999999999999"/>
    <x v="2451"/>
    <x v="1"/>
    <x v="6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x v="0"/>
    <x v="183"/>
    <b v="1"/>
    <s v="theater/plays"/>
    <n v="1"/>
    <x v="2452"/>
    <x v="1"/>
    <x v="6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x v="0"/>
    <x v="112"/>
    <b v="1"/>
    <s v="theater/plays"/>
    <n v="1.0457142857142858"/>
    <x v="2453"/>
    <x v="1"/>
    <x v="6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x v="0"/>
    <x v="67"/>
    <b v="1"/>
    <s v="theater/plays"/>
    <n v="1.3862051149573753"/>
    <x v="2454"/>
    <x v="1"/>
    <x v="6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x v="0"/>
    <x v="287"/>
    <b v="1"/>
    <s v="theater/plays"/>
    <n v="1.0032000000000001"/>
    <x v="2455"/>
    <x v="1"/>
    <x v="6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x v="0"/>
    <x v="82"/>
    <b v="1"/>
    <s v="theater/plays"/>
    <n v="1"/>
    <x v="1848"/>
    <x v="1"/>
    <x v="6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x v="0"/>
    <x v="69"/>
    <b v="1"/>
    <s v="theater/plays"/>
    <n v="1.1020000000000001"/>
    <x v="2456"/>
    <x v="1"/>
    <x v="6"/>
    <x v="3337"/>
    <x v="3329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x v="0"/>
    <x v="300"/>
    <b v="1"/>
    <s v="theater/plays"/>
    <n v="1.0218"/>
    <x v="2457"/>
    <x v="1"/>
    <x v="6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x v="0"/>
    <x v="5"/>
    <b v="1"/>
    <s v="theater/plays"/>
    <n v="1.0435000000000001"/>
    <x v="2458"/>
    <x v="1"/>
    <x v="6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x v="0"/>
    <x v="44"/>
    <b v="1"/>
    <s v="theater/plays"/>
    <n v="1.3816666666666666"/>
    <x v="2459"/>
    <x v="1"/>
    <x v="6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x v="0"/>
    <x v="33"/>
    <b v="1"/>
    <s v="theater/plays"/>
    <n v="1"/>
    <x v="2460"/>
    <x v="1"/>
    <x v="6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x v="0"/>
    <x v="76"/>
    <b v="1"/>
    <s v="theater/plays"/>
    <n v="1.0166666666666666"/>
    <x v="2461"/>
    <x v="1"/>
    <x v="6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x v="0"/>
    <x v="23"/>
    <b v="1"/>
    <s v="theater/plays"/>
    <n v="1.7142857142857142"/>
    <x v="953"/>
    <x v="1"/>
    <x v="6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x v="0"/>
    <x v="244"/>
    <b v="1"/>
    <s v="theater/plays"/>
    <n v="1.0144444444444445"/>
    <x v="2462"/>
    <x v="1"/>
    <x v="6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x v="0"/>
    <x v="62"/>
    <b v="1"/>
    <s v="theater/plays"/>
    <n v="1.3"/>
    <x v="73"/>
    <x v="1"/>
    <x v="6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x v="0"/>
    <x v="59"/>
    <b v="1"/>
    <s v="theater/plays"/>
    <n v="1.1000000000000001"/>
    <x v="2463"/>
    <x v="1"/>
    <x v="6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x v="0"/>
    <x v="19"/>
    <b v="1"/>
    <s v="theater/plays"/>
    <n v="1.1944999999999999"/>
    <x v="2464"/>
    <x v="1"/>
    <x v="6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x v="0"/>
    <x v="1"/>
    <b v="1"/>
    <s v="theater/plays"/>
    <n v="1.002909090909091"/>
    <x v="2465"/>
    <x v="1"/>
    <x v="6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x v="0"/>
    <x v="25"/>
    <b v="1"/>
    <s v="theater/plays"/>
    <n v="1.534"/>
    <x v="2466"/>
    <x v="1"/>
    <x v="6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x v="0"/>
    <x v="13"/>
    <b v="1"/>
    <s v="theater/plays"/>
    <n v="1.0442857142857143"/>
    <x v="400"/>
    <x v="1"/>
    <x v="6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x v="0"/>
    <x v="241"/>
    <b v="1"/>
    <s v="theater/plays"/>
    <n v="1.0109999999999999"/>
    <x v="2467"/>
    <x v="1"/>
    <x v="6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x v="0"/>
    <x v="16"/>
    <b v="1"/>
    <s v="theater/plays"/>
    <n v="1.0751999999999999"/>
    <x v="2468"/>
    <x v="1"/>
    <x v="6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x v="0"/>
    <x v="34"/>
    <b v="1"/>
    <s v="theater/plays"/>
    <n v="3.15"/>
    <x v="2469"/>
    <x v="1"/>
    <x v="6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x v="0"/>
    <x v="165"/>
    <b v="1"/>
    <s v="theater/plays"/>
    <n v="1.0193333333333334"/>
    <x v="2265"/>
    <x v="1"/>
    <x v="6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x v="0"/>
    <x v="41"/>
    <b v="1"/>
    <s v="theater/plays"/>
    <n v="1.2628571428571429"/>
    <x v="2470"/>
    <x v="1"/>
    <x v="6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x v="0"/>
    <x v="74"/>
    <b v="1"/>
    <s v="theater/plays"/>
    <n v="1.014"/>
    <x v="2471"/>
    <x v="1"/>
    <x v="6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x v="0"/>
    <x v="64"/>
    <b v="1"/>
    <s v="theater/plays"/>
    <n v="1.01"/>
    <x v="2472"/>
    <x v="1"/>
    <x v="6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x v="0"/>
    <x v="372"/>
    <b v="1"/>
    <s v="theater/plays"/>
    <n v="1.0299"/>
    <x v="2473"/>
    <x v="1"/>
    <x v="6"/>
    <x v="3358"/>
    <x v="335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x v="0"/>
    <x v="23"/>
    <b v="1"/>
    <s v="theater/plays"/>
    <n v="1.0625"/>
    <x v="2474"/>
    <x v="1"/>
    <x v="6"/>
    <x v="3359"/>
    <x v="3351"/>
  </r>
  <r>
    <n v="3360"/>
    <s v="Pretty Butch"/>
    <s v="World Premiere, an M1 Singapore Fringe Festival 2017 commission."/>
    <n v="9000"/>
    <n v="9124"/>
    <x v="0"/>
    <x v="20"/>
    <s v="SGD"/>
    <n v="1481731140"/>
    <n v="1479866343"/>
    <x v="0"/>
    <x v="250"/>
    <b v="1"/>
    <s v="theater/plays"/>
    <n v="1.0137777777777779"/>
    <x v="2475"/>
    <x v="1"/>
    <x v="6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x v="0"/>
    <x v="32"/>
    <b v="1"/>
    <s v="theater/plays"/>
    <n v="1.1346000000000001"/>
    <x v="2476"/>
    <x v="1"/>
    <x v="6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x v="0"/>
    <x v="9"/>
    <b v="1"/>
    <s v="theater/plays"/>
    <n v="2.1800000000000002"/>
    <x v="2477"/>
    <x v="1"/>
    <x v="6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x v="0"/>
    <x v="55"/>
    <b v="1"/>
    <s v="theater/plays"/>
    <n v="1.0141935483870967"/>
    <x v="2478"/>
    <x v="1"/>
    <x v="6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x v="0"/>
    <x v="250"/>
    <b v="1"/>
    <s v="theater/plays"/>
    <n v="1.0593333333333332"/>
    <x v="2479"/>
    <x v="1"/>
    <x v="6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x v="0"/>
    <x v="83"/>
    <b v="1"/>
    <s v="theater/plays"/>
    <n v="1.04"/>
    <x v="2480"/>
    <x v="1"/>
    <x v="6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x v="0"/>
    <x v="59"/>
    <b v="1"/>
    <s v="theater/plays"/>
    <n v="2.21"/>
    <x v="2481"/>
    <x v="1"/>
    <x v="6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x v="0"/>
    <x v="209"/>
    <b v="1"/>
    <s v="theater/plays"/>
    <n v="1.1866666666666668"/>
    <x v="2482"/>
    <x v="1"/>
    <x v="6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x v="0"/>
    <x v="23"/>
    <b v="1"/>
    <s v="theater/plays"/>
    <n v="1.046"/>
    <x v="2483"/>
    <x v="1"/>
    <x v="6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x v="0"/>
    <x v="241"/>
    <b v="1"/>
    <s v="theater/plays"/>
    <n v="1.0389999999999999"/>
    <x v="2484"/>
    <x v="1"/>
    <x v="6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x v="0"/>
    <x v="55"/>
    <b v="1"/>
    <s v="theater/plays"/>
    <n v="1.1773333333333333"/>
    <x v="2485"/>
    <x v="1"/>
    <x v="6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x v="0"/>
    <x v="82"/>
    <b v="1"/>
    <s v="theater/plays"/>
    <n v="1.385"/>
    <x v="2486"/>
    <x v="1"/>
    <x v="6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x v="0"/>
    <x v="74"/>
    <b v="1"/>
    <s v="theater/plays"/>
    <n v="1.0349999999999999"/>
    <x v="134"/>
    <x v="1"/>
    <x v="6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x v="0"/>
    <x v="209"/>
    <b v="1"/>
    <s v="theater/plays"/>
    <n v="1.0024999999999999"/>
    <x v="2487"/>
    <x v="1"/>
    <x v="6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x v="0"/>
    <x v="47"/>
    <b v="1"/>
    <s v="theater/plays"/>
    <n v="1.0657142857142856"/>
    <x v="2488"/>
    <x v="1"/>
    <x v="6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x v="0"/>
    <x v="57"/>
    <b v="1"/>
    <s v="theater/plays"/>
    <n v="1"/>
    <x v="2489"/>
    <x v="1"/>
    <x v="6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x v="0"/>
    <x v="10"/>
    <b v="1"/>
    <s v="theater/plays"/>
    <n v="1.0001249999999999"/>
    <x v="2490"/>
    <x v="1"/>
    <x v="6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x v="0"/>
    <x v="99"/>
    <b v="1"/>
    <s v="theater/plays"/>
    <n v="1.0105"/>
    <x v="2491"/>
    <x v="1"/>
    <x v="6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x v="0"/>
    <x v="64"/>
    <b v="1"/>
    <s v="theater/plays"/>
    <n v="1.0763636363636364"/>
    <x v="2492"/>
    <x v="1"/>
    <x v="6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x v="0"/>
    <x v="44"/>
    <b v="1"/>
    <s v="theater/plays"/>
    <n v="1.0365"/>
    <x v="2493"/>
    <x v="1"/>
    <x v="6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x v="0"/>
    <x v="33"/>
    <b v="1"/>
    <s v="theater/plays"/>
    <n v="1.0443333333333333"/>
    <x v="2494"/>
    <x v="1"/>
    <x v="6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x v="0"/>
    <x v="53"/>
    <b v="1"/>
    <s v="theater/plays"/>
    <n v="1.0225"/>
    <x v="2495"/>
    <x v="1"/>
    <x v="6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x v="0"/>
    <x v="67"/>
    <b v="1"/>
    <s v="theater/plays"/>
    <n v="1.0074285714285713"/>
    <x v="2496"/>
    <x v="1"/>
    <x v="6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x v="0"/>
    <x v="209"/>
    <b v="1"/>
    <s v="theater/plays"/>
    <n v="1.1171428571428572"/>
    <x v="2497"/>
    <x v="1"/>
    <x v="6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x v="0"/>
    <x v="31"/>
    <b v="1"/>
    <s v="theater/plays"/>
    <n v="1.0001100000000001"/>
    <x v="2498"/>
    <x v="1"/>
    <x v="6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x v="0"/>
    <x v="41"/>
    <b v="1"/>
    <s v="theater/plays"/>
    <n v="1"/>
    <x v="44"/>
    <x v="1"/>
    <x v="6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x v="0"/>
    <x v="14"/>
    <b v="1"/>
    <s v="theater/plays"/>
    <n v="1.05"/>
    <x v="2499"/>
    <x v="1"/>
    <x v="6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x v="0"/>
    <x v="2"/>
    <b v="1"/>
    <s v="theater/plays"/>
    <n v="1.1686666666666667"/>
    <x v="2500"/>
    <x v="1"/>
    <x v="6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x v="0"/>
    <x v="43"/>
    <b v="1"/>
    <s v="theater/plays"/>
    <n v="1.038"/>
    <x v="1184"/>
    <x v="1"/>
    <x v="6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x v="0"/>
    <x v="95"/>
    <b v="1"/>
    <s v="theater/plays"/>
    <n v="1.145"/>
    <x v="2501"/>
    <x v="1"/>
    <x v="6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x v="0"/>
    <x v="19"/>
    <b v="1"/>
    <s v="theater/plays"/>
    <n v="1.024"/>
    <x v="2502"/>
    <x v="1"/>
    <x v="6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x v="0"/>
    <x v="59"/>
    <b v="1"/>
    <s v="theater/plays"/>
    <n v="2.23"/>
    <x v="2440"/>
    <x v="1"/>
    <x v="6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x v="0"/>
    <x v="8"/>
    <b v="1"/>
    <s v="theater/plays"/>
    <n v="1"/>
    <x v="694"/>
    <x v="1"/>
    <x v="6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x v="0"/>
    <x v="34"/>
    <b v="1"/>
    <s v="theater/plays"/>
    <n v="1.0580000000000001"/>
    <x v="2503"/>
    <x v="1"/>
    <x v="6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x v="0"/>
    <x v="74"/>
    <b v="1"/>
    <s v="theater/plays"/>
    <n v="1.4236363636363636"/>
    <x v="2109"/>
    <x v="1"/>
    <x v="6"/>
    <x v="3394"/>
    <x v="338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x v="0"/>
    <x v="44"/>
    <b v="1"/>
    <s v="theater/plays"/>
    <n v="1.84"/>
    <x v="2504"/>
    <x v="1"/>
    <x v="6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x v="0"/>
    <x v="33"/>
    <b v="1"/>
    <s v="theater/plays"/>
    <n v="1.0433333333333332"/>
    <x v="2505"/>
    <x v="1"/>
    <x v="6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x v="0"/>
    <x v="54"/>
    <b v="1"/>
    <s v="theater/plays"/>
    <n v="1.1200000000000001"/>
    <x v="123"/>
    <x v="1"/>
    <x v="6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x v="0"/>
    <x v="71"/>
    <b v="1"/>
    <s v="theater/plays"/>
    <n v="1.1107499999999999"/>
    <x v="2506"/>
    <x v="1"/>
    <x v="6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x v="0"/>
    <x v="67"/>
    <b v="1"/>
    <s v="theater/plays"/>
    <n v="1.0375000000000001"/>
    <x v="2507"/>
    <x v="1"/>
    <x v="6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x v="0"/>
    <x v="268"/>
    <b v="1"/>
    <s v="theater/plays"/>
    <n v="1.0041"/>
    <x v="2508"/>
    <x v="1"/>
    <x v="6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x v="0"/>
    <x v="36"/>
    <b v="1"/>
    <s v="theater/plays"/>
    <n v="1.0186206896551724"/>
    <x v="2509"/>
    <x v="1"/>
    <x v="6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x v="0"/>
    <x v="111"/>
    <b v="1"/>
    <s v="theater/plays"/>
    <n v="1.0976666666666666"/>
    <x v="2510"/>
    <x v="1"/>
    <x v="6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x v="0"/>
    <x v="57"/>
    <b v="1"/>
    <s v="theater/plays"/>
    <n v="1"/>
    <x v="2511"/>
    <x v="1"/>
    <x v="6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x v="0"/>
    <x v="83"/>
    <b v="1"/>
    <s v="theater/plays"/>
    <n v="1.22"/>
    <x v="2512"/>
    <x v="1"/>
    <x v="6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x v="0"/>
    <x v="57"/>
    <b v="1"/>
    <s v="theater/plays"/>
    <n v="1.3757142857142857"/>
    <x v="2513"/>
    <x v="1"/>
    <x v="6"/>
    <x v="3405"/>
    <x v="339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x v="0"/>
    <x v="110"/>
    <b v="1"/>
    <s v="theater/plays"/>
    <n v="1.0031000000000001"/>
    <x v="2514"/>
    <x v="1"/>
    <x v="6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x v="0"/>
    <x v="85"/>
    <b v="1"/>
    <s v="theater/plays"/>
    <n v="1.071"/>
    <x v="2515"/>
    <x v="1"/>
    <x v="6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x v="0"/>
    <x v="59"/>
    <b v="1"/>
    <s v="theater/plays"/>
    <n v="2.11"/>
    <x v="2516"/>
    <x v="1"/>
    <x v="6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x v="0"/>
    <x v="64"/>
    <b v="1"/>
    <s v="theater/plays"/>
    <n v="1.236"/>
    <x v="2517"/>
    <x v="1"/>
    <x v="6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x v="0"/>
    <x v="244"/>
    <b v="1"/>
    <s v="theater/plays"/>
    <n v="1.085"/>
    <x v="2518"/>
    <x v="1"/>
    <x v="6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x v="0"/>
    <x v="76"/>
    <b v="1"/>
    <s v="theater/plays"/>
    <n v="1.0356666666666667"/>
    <x v="2519"/>
    <x v="1"/>
    <x v="6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x v="0"/>
    <x v="55"/>
    <b v="1"/>
    <s v="theater/plays"/>
    <n v="1"/>
    <x v="2520"/>
    <x v="1"/>
    <x v="6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x v="0"/>
    <x v="25"/>
    <b v="1"/>
    <s v="theater/plays"/>
    <n v="1.3"/>
    <x v="2521"/>
    <x v="1"/>
    <x v="6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x v="0"/>
    <x v="34"/>
    <b v="1"/>
    <s v="theater/plays"/>
    <n v="1.0349999999999999"/>
    <x v="2522"/>
    <x v="1"/>
    <x v="6"/>
    <x v="3414"/>
    <x v="340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x v="0"/>
    <x v="82"/>
    <b v="1"/>
    <s v="theater/plays"/>
    <n v="1"/>
    <x v="2523"/>
    <x v="1"/>
    <x v="6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x v="0"/>
    <x v="209"/>
    <b v="1"/>
    <s v="theater/plays"/>
    <n v="1.196"/>
    <x v="2524"/>
    <x v="1"/>
    <x v="6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x v="0"/>
    <x v="43"/>
    <b v="1"/>
    <s v="theater/plays"/>
    <n v="1.0000058823529412"/>
    <x v="2525"/>
    <x v="1"/>
    <x v="6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x v="0"/>
    <x v="66"/>
    <b v="1"/>
    <s v="theater/plays"/>
    <n v="1.00875"/>
    <x v="2526"/>
    <x v="1"/>
    <x v="6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x v="0"/>
    <x v="67"/>
    <b v="1"/>
    <s v="theater/plays"/>
    <n v="1.0654545454545454"/>
    <x v="2527"/>
    <x v="1"/>
    <x v="6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x v="0"/>
    <x v="69"/>
    <b v="1"/>
    <s v="theater/plays"/>
    <n v="1.38"/>
    <x v="2528"/>
    <x v="1"/>
    <x v="6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x v="0"/>
    <x v="15"/>
    <b v="1"/>
    <s v="theater/plays"/>
    <n v="1.0115000000000001"/>
    <x v="2529"/>
    <x v="1"/>
    <x v="6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x v="0"/>
    <x v="67"/>
    <b v="1"/>
    <s v="theater/plays"/>
    <n v="1.091"/>
    <x v="2530"/>
    <x v="1"/>
    <x v="6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x v="0"/>
    <x v="73"/>
    <b v="1"/>
    <s v="theater/plays"/>
    <n v="1.4"/>
    <x v="436"/>
    <x v="1"/>
    <x v="6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x v="0"/>
    <x v="88"/>
    <b v="1"/>
    <s v="theater/plays"/>
    <n v="1.0358333333333334"/>
    <x v="2531"/>
    <x v="1"/>
    <x v="6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x v="0"/>
    <x v="201"/>
    <b v="1"/>
    <s v="theater/plays"/>
    <n v="1.0297033333333332"/>
    <x v="2532"/>
    <x v="1"/>
    <x v="6"/>
    <x v="3425"/>
    <x v="341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x v="0"/>
    <x v="45"/>
    <b v="1"/>
    <s v="theater/plays"/>
    <n v="1.0813333333333333"/>
    <x v="2533"/>
    <x v="1"/>
    <x v="6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x v="0"/>
    <x v="60"/>
    <b v="1"/>
    <s v="theater/plays"/>
    <n v="1"/>
    <x v="2218"/>
    <x v="1"/>
    <x v="6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x v="0"/>
    <x v="13"/>
    <b v="1"/>
    <s v="theater/plays"/>
    <n v="1.0275000000000001"/>
    <x v="2534"/>
    <x v="1"/>
    <x v="6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x v="0"/>
    <x v="8"/>
    <b v="1"/>
    <s v="theater/plays"/>
    <n v="1.3"/>
    <x v="1862"/>
    <x v="1"/>
    <x v="6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x v="0"/>
    <x v="250"/>
    <b v="1"/>
    <s v="theater/plays"/>
    <n v="1.0854949999999999"/>
    <x v="2535"/>
    <x v="1"/>
    <x v="6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x v="0"/>
    <x v="64"/>
    <b v="1"/>
    <s v="theater/plays"/>
    <n v="1"/>
    <x v="2536"/>
    <x v="1"/>
    <x v="6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x v="0"/>
    <x v="288"/>
    <b v="1"/>
    <s v="theater/plays"/>
    <n v="1.0965"/>
    <x v="2537"/>
    <x v="1"/>
    <x v="6"/>
    <x v="3432"/>
    <x v="342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x v="0"/>
    <x v="26"/>
    <b v="1"/>
    <s v="theater/plays"/>
    <n v="1.0026315789473683"/>
    <x v="2538"/>
    <x v="1"/>
    <x v="6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x v="0"/>
    <x v="129"/>
    <b v="1"/>
    <s v="theater/plays"/>
    <n v="1.0555000000000001"/>
    <x v="2539"/>
    <x v="1"/>
    <x v="6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x v="0"/>
    <x v="10"/>
    <b v="1"/>
    <s v="theater/plays"/>
    <n v="1.1200000000000001"/>
    <x v="2540"/>
    <x v="1"/>
    <x v="6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x v="0"/>
    <x v="77"/>
    <b v="1"/>
    <s v="theater/plays"/>
    <n v="1.0589999999999999"/>
    <x v="2541"/>
    <x v="1"/>
    <x v="6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x v="0"/>
    <x v="17"/>
    <b v="1"/>
    <s v="theater/plays"/>
    <n v="1.01"/>
    <x v="2542"/>
    <x v="1"/>
    <x v="6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x v="0"/>
    <x v="25"/>
    <b v="1"/>
    <s v="theater/plays"/>
    <n v="1.042"/>
    <x v="2543"/>
    <x v="1"/>
    <x v="6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x v="0"/>
    <x v="59"/>
    <b v="1"/>
    <s v="theater/plays"/>
    <n v="1.3467833333333334"/>
    <x v="2544"/>
    <x v="1"/>
    <x v="6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x v="0"/>
    <x v="141"/>
    <b v="1"/>
    <s v="theater/plays"/>
    <n v="1.052184"/>
    <x v="2545"/>
    <x v="1"/>
    <x v="6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x v="0"/>
    <x v="68"/>
    <b v="1"/>
    <s v="theater/plays"/>
    <n v="1.026"/>
    <x v="2546"/>
    <x v="1"/>
    <x v="6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x v="0"/>
    <x v="22"/>
    <b v="1"/>
    <s v="theater/plays"/>
    <n v="1"/>
    <x v="683"/>
    <x v="1"/>
    <x v="6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x v="0"/>
    <x v="43"/>
    <b v="1"/>
    <s v="theater/plays"/>
    <n v="1.855"/>
    <x v="2547"/>
    <x v="1"/>
    <x v="6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x v="0"/>
    <x v="9"/>
    <b v="1"/>
    <s v="theater/plays"/>
    <n v="2.89"/>
    <x v="2548"/>
    <x v="1"/>
    <x v="6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x v="0"/>
    <x v="162"/>
    <b v="1"/>
    <s v="theater/plays"/>
    <n v="1"/>
    <x v="2549"/>
    <x v="1"/>
    <x v="6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x v="0"/>
    <x v="20"/>
    <b v="1"/>
    <s v="theater/plays"/>
    <n v="1.0820000000000001"/>
    <x v="2550"/>
    <x v="1"/>
    <x v="6"/>
    <x v="3446"/>
    <x v="343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x v="0"/>
    <x v="25"/>
    <b v="1"/>
    <s v="theater/plays"/>
    <n v="1.0780000000000001"/>
    <x v="2551"/>
    <x v="1"/>
    <x v="6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x v="0"/>
    <x v="43"/>
    <b v="1"/>
    <s v="theater/plays"/>
    <n v="1.0976190476190477"/>
    <x v="2552"/>
    <x v="1"/>
    <x v="6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x v="0"/>
    <x v="9"/>
    <b v="1"/>
    <s v="theater/plays"/>
    <n v="1.70625"/>
    <x v="2553"/>
    <x v="1"/>
    <x v="6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x v="0"/>
    <x v="70"/>
    <b v="1"/>
    <s v="theater/plays"/>
    <n v="1.52"/>
    <x v="2554"/>
    <x v="1"/>
    <x v="6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x v="0"/>
    <x v="38"/>
    <b v="1"/>
    <s v="theater/plays"/>
    <n v="1.0123076923076924"/>
    <x v="2555"/>
    <x v="1"/>
    <x v="6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x v="0"/>
    <x v="77"/>
    <b v="1"/>
    <s v="theater/plays"/>
    <n v="1.532"/>
    <x v="2556"/>
    <x v="1"/>
    <x v="6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x v="0"/>
    <x v="25"/>
    <b v="1"/>
    <s v="theater/plays"/>
    <n v="1.2833333333333334"/>
    <x v="446"/>
    <x v="1"/>
    <x v="6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x v="0"/>
    <x v="64"/>
    <b v="1"/>
    <s v="theater/plays"/>
    <n v="1.0071428571428571"/>
    <x v="2557"/>
    <x v="1"/>
    <x v="6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x v="0"/>
    <x v="50"/>
    <b v="1"/>
    <s v="theater/plays"/>
    <n v="1.0065"/>
    <x v="2558"/>
    <x v="1"/>
    <x v="6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x v="0"/>
    <x v="38"/>
    <b v="1"/>
    <s v="theater/plays"/>
    <n v="1.913"/>
    <x v="2559"/>
    <x v="1"/>
    <x v="6"/>
    <x v="3456"/>
    <x v="344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x v="0"/>
    <x v="165"/>
    <b v="1"/>
    <s v="theater/plays"/>
    <n v="1.4019999999999999"/>
    <x v="2560"/>
    <x v="1"/>
    <x v="6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x v="0"/>
    <x v="74"/>
    <b v="1"/>
    <s v="theater/plays"/>
    <n v="1.2433537832310839"/>
    <x v="2561"/>
    <x v="1"/>
    <x v="6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x v="0"/>
    <x v="17"/>
    <b v="1"/>
    <s v="theater/plays"/>
    <n v="1.262"/>
    <x v="2562"/>
    <x v="1"/>
    <x v="6"/>
    <x v="3459"/>
    <x v="3447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x v="0"/>
    <x v="10"/>
    <b v="1"/>
    <s v="theater/plays"/>
    <n v="1.9"/>
    <x v="73"/>
    <x v="1"/>
    <x v="6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x v="0"/>
    <x v="8"/>
    <b v="1"/>
    <s v="theater/plays"/>
    <n v="1.39"/>
    <x v="2563"/>
    <x v="1"/>
    <x v="6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x v="0"/>
    <x v="57"/>
    <b v="1"/>
    <s v="theater/plays"/>
    <n v="2.02"/>
    <x v="2564"/>
    <x v="1"/>
    <x v="6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x v="0"/>
    <x v="229"/>
    <b v="1"/>
    <s v="theater/plays"/>
    <n v="1.0338000000000001"/>
    <x v="2565"/>
    <x v="1"/>
    <x v="6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x v="0"/>
    <x v="251"/>
    <b v="1"/>
    <s v="theater/plays"/>
    <n v="1.023236"/>
    <x v="2566"/>
    <x v="1"/>
    <x v="6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x v="0"/>
    <x v="17"/>
    <b v="1"/>
    <s v="theater/plays"/>
    <n v="1.03"/>
    <x v="2567"/>
    <x v="1"/>
    <x v="6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x v="0"/>
    <x v="42"/>
    <b v="1"/>
    <s v="theater/plays"/>
    <n v="1.2714285714285714"/>
    <x v="2568"/>
    <x v="1"/>
    <x v="6"/>
    <x v="3466"/>
    <x v="3454"/>
  </r>
  <r>
    <n v="3467"/>
    <s v="Venus in Fur, Los Angeles."/>
    <s v="Venus in Fur, By David Ives."/>
    <n v="3000"/>
    <n v="3030"/>
    <x v="0"/>
    <x v="0"/>
    <s v="USD"/>
    <n v="1426864032"/>
    <n v="1424275632"/>
    <x v="0"/>
    <x v="5"/>
    <b v="1"/>
    <s v="theater/plays"/>
    <n v="1.01"/>
    <x v="2569"/>
    <x v="1"/>
    <x v="6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x v="0"/>
    <x v="57"/>
    <b v="1"/>
    <s v="theater/plays"/>
    <n v="1.2178"/>
    <x v="2570"/>
    <x v="1"/>
    <x v="6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x v="0"/>
    <x v="287"/>
    <b v="1"/>
    <s v="theater/plays"/>
    <n v="1.1339285714285714"/>
    <x v="2571"/>
    <x v="1"/>
    <x v="6"/>
    <x v="3469"/>
    <x v="345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x v="0"/>
    <x v="82"/>
    <b v="1"/>
    <s v="theater/plays"/>
    <n v="1.5"/>
    <x v="694"/>
    <x v="1"/>
    <x v="6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x v="0"/>
    <x v="209"/>
    <b v="1"/>
    <s v="theater/plays"/>
    <n v="2.1459999999999999"/>
    <x v="2572"/>
    <x v="1"/>
    <x v="6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x v="0"/>
    <x v="23"/>
    <b v="1"/>
    <s v="theater/plays"/>
    <n v="1.0205"/>
    <x v="2573"/>
    <x v="1"/>
    <x v="6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x v="0"/>
    <x v="51"/>
    <b v="1"/>
    <s v="theater/plays"/>
    <n v="1"/>
    <x v="2574"/>
    <x v="1"/>
    <x v="6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x v="0"/>
    <x v="70"/>
    <b v="1"/>
    <s v="theater/plays"/>
    <n v="1.01"/>
    <x v="2575"/>
    <x v="1"/>
    <x v="6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x v="0"/>
    <x v="57"/>
    <b v="1"/>
    <s v="theater/plays"/>
    <n v="1.1333333333333333"/>
    <x v="135"/>
    <x v="1"/>
    <x v="6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x v="0"/>
    <x v="79"/>
    <b v="1"/>
    <s v="theater/plays"/>
    <n v="1.04"/>
    <x v="368"/>
    <x v="1"/>
    <x v="6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x v="0"/>
    <x v="70"/>
    <b v="1"/>
    <s v="theater/plays"/>
    <n v="1.1533333333333333"/>
    <x v="2576"/>
    <x v="1"/>
    <x v="6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x v="0"/>
    <x v="7"/>
    <b v="1"/>
    <s v="theater/plays"/>
    <n v="1.1285000000000001"/>
    <x v="2577"/>
    <x v="1"/>
    <x v="6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x v="0"/>
    <x v="66"/>
    <b v="1"/>
    <s v="theater/plays"/>
    <n v="1.2786666666666666"/>
    <x v="2578"/>
    <x v="1"/>
    <x v="6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x v="0"/>
    <x v="62"/>
    <b v="1"/>
    <s v="theater/plays"/>
    <n v="1.4266666666666667"/>
    <x v="2579"/>
    <x v="1"/>
    <x v="6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x v="0"/>
    <x v="195"/>
    <b v="1"/>
    <s v="theater/plays"/>
    <n v="1.1879999999999999"/>
    <x v="2580"/>
    <x v="1"/>
    <x v="6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x v="0"/>
    <x v="144"/>
    <b v="1"/>
    <s v="theater/plays"/>
    <n v="1.3833333333333333"/>
    <x v="370"/>
    <x v="1"/>
    <x v="6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x v="0"/>
    <x v="182"/>
    <b v="1"/>
    <s v="theater/plays"/>
    <n v="1.599402985074627"/>
    <x v="2581"/>
    <x v="1"/>
    <x v="6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x v="0"/>
    <x v="34"/>
    <b v="1"/>
    <s v="theater/plays"/>
    <n v="1.1424000000000001"/>
    <x v="2582"/>
    <x v="1"/>
    <x v="6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x v="0"/>
    <x v="209"/>
    <b v="1"/>
    <s v="theater/plays"/>
    <n v="1.0060606060606061"/>
    <x v="2425"/>
    <x v="1"/>
    <x v="6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x v="0"/>
    <x v="66"/>
    <b v="1"/>
    <s v="theater/plays"/>
    <n v="1.552"/>
    <x v="2583"/>
    <x v="1"/>
    <x v="6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x v="0"/>
    <x v="36"/>
    <b v="1"/>
    <s v="theater/plays"/>
    <n v="1.2775000000000001"/>
    <x v="2584"/>
    <x v="1"/>
    <x v="6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x v="0"/>
    <x v="60"/>
    <b v="1"/>
    <s v="theater/plays"/>
    <n v="1.212"/>
    <x v="2585"/>
    <x v="1"/>
    <x v="6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x v="0"/>
    <x v="250"/>
    <b v="1"/>
    <s v="theater/plays"/>
    <n v="1.127"/>
    <x v="2586"/>
    <x v="1"/>
    <x v="6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x v="0"/>
    <x v="74"/>
    <b v="1"/>
    <s v="theater/plays"/>
    <n v="1.2749999999999999"/>
    <x v="1655"/>
    <x v="1"/>
    <x v="6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x v="0"/>
    <x v="73"/>
    <b v="1"/>
    <s v="theater/plays"/>
    <n v="1.5820000000000001"/>
    <x v="2587"/>
    <x v="1"/>
    <x v="6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x v="0"/>
    <x v="2"/>
    <b v="1"/>
    <s v="theater/plays"/>
    <n v="1.0526894736842105"/>
    <x v="2588"/>
    <x v="1"/>
    <x v="6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x v="0"/>
    <x v="60"/>
    <b v="1"/>
    <s v="theater/plays"/>
    <n v="1"/>
    <x v="2218"/>
    <x v="1"/>
    <x v="6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x v="0"/>
    <x v="62"/>
    <b v="1"/>
    <s v="theater/plays"/>
    <n v="1"/>
    <x v="2589"/>
    <x v="1"/>
    <x v="6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x v="0"/>
    <x v="250"/>
    <b v="1"/>
    <s v="theater/plays"/>
    <n v="1.0686"/>
    <x v="2590"/>
    <x v="1"/>
    <x v="6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x v="0"/>
    <x v="76"/>
    <b v="1"/>
    <s v="theater/plays"/>
    <n v="1.244"/>
    <x v="2591"/>
    <x v="1"/>
    <x v="6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x v="0"/>
    <x v="72"/>
    <b v="1"/>
    <s v="theater/plays"/>
    <n v="1.0870406189555126"/>
    <x v="2592"/>
    <x v="1"/>
    <x v="6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x v="0"/>
    <x v="288"/>
    <b v="1"/>
    <s v="theater/plays"/>
    <n v="1.0242424242424242"/>
    <x v="2593"/>
    <x v="1"/>
    <x v="6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x v="0"/>
    <x v="2"/>
    <b v="1"/>
    <s v="theater/plays"/>
    <n v="1.0549999999999999"/>
    <x v="2594"/>
    <x v="1"/>
    <x v="6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x v="0"/>
    <x v="288"/>
    <b v="1"/>
    <s v="theater/plays"/>
    <n v="1.0629999999999999"/>
    <x v="2595"/>
    <x v="1"/>
    <x v="6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x v="0"/>
    <x v="288"/>
    <b v="1"/>
    <s v="theater/plays"/>
    <n v="1.0066666666666666"/>
    <x v="2596"/>
    <x v="1"/>
    <x v="6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x v="0"/>
    <x v="162"/>
    <b v="1"/>
    <s v="theater/plays"/>
    <n v="1.054"/>
    <x v="2597"/>
    <x v="1"/>
    <x v="6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x v="0"/>
    <x v="44"/>
    <b v="1"/>
    <s v="theater/plays"/>
    <n v="1.0755999999999999"/>
    <x v="2598"/>
    <x v="1"/>
    <x v="6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x v="0"/>
    <x v="22"/>
    <b v="1"/>
    <s v="theater/plays"/>
    <n v="1"/>
    <x v="179"/>
    <x v="1"/>
    <x v="6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x v="0"/>
    <x v="70"/>
    <b v="1"/>
    <s v="theater/plays"/>
    <n v="1.0376000000000001"/>
    <x v="2599"/>
    <x v="1"/>
    <x v="6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x v="0"/>
    <x v="60"/>
    <b v="1"/>
    <s v="theater/plays"/>
    <n v="1.0149999999999999"/>
    <x v="2600"/>
    <x v="1"/>
    <x v="6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x v="0"/>
    <x v="250"/>
    <b v="1"/>
    <s v="theater/plays"/>
    <n v="1.044"/>
    <x v="1784"/>
    <x v="1"/>
    <x v="6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x v="0"/>
    <x v="41"/>
    <b v="1"/>
    <s v="theater/plays"/>
    <n v="1.8"/>
    <x v="1053"/>
    <x v="1"/>
    <x v="6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x v="0"/>
    <x v="51"/>
    <b v="1"/>
    <s v="theater/plays"/>
    <n v="1.0633333333333332"/>
    <x v="2601"/>
    <x v="1"/>
    <x v="6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x v="0"/>
    <x v="41"/>
    <b v="1"/>
    <s v="theater/plays"/>
    <n v="1.0055555555555555"/>
    <x v="2602"/>
    <x v="1"/>
    <x v="6"/>
    <x v="3510"/>
    <x v="3498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x v="0"/>
    <x v="10"/>
    <b v="1"/>
    <s v="theater/plays"/>
    <n v="1.012"/>
    <x v="2603"/>
    <x v="1"/>
    <x v="6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x v="0"/>
    <x v="57"/>
    <b v="1"/>
    <s v="theater/plays"/>
    <n v="1"/>
    <x v="2604"/>
    <x v="1"/>
    <x v="6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x v="0"/>
    <x v="34"/>
    <b v="1"/>
    <s v="theater/plays"/>
    <n v="1.1839285714285714"/>
    <x v="2605"/>
    <x v="1"/>
    <x v="6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x v="0"/>
    <x v="73"/>
    <b v="1"/>
    <s v="theater/plays"/>
    <n v="1.1000000000000001"/>
    <x v="698"/>
    <x v="1"/>
    <x v="6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x v="0"/>
    <x v="67"/>
    <b v="1"/>
    <s v="theater/plays"/>
    <n v="1.0266666666666666"/>
    <x v="2606"/>
    <x v="1"/>
    <x v="6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x v="0"/>
    <x v="202"/>
    <b v="1"/>
    <s v="theater/plays"/>
    <n v="1"/>
    <x v="2607"/>
    <x v="1"/>
    <x v="6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x v="0"/>
    <x v="62"/>
    <b v="1"/>
    <s v="theater/plays"/>
    <n v="1"/>
    <x v="2608"/>
    <x v="1"/>
    <x v="6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x v="0"/>
    <x v="51"/>
    <b v="1"/>
    <s v="theater/plays"/>
    <n v="1.10046"/>
    <x v="2609"/>
    <x v="1"/>
    <x v="6"/>
    <x v="3518"/>
    <x v="350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x v="0"/>
    <x v="33"/>
    <b v="1"/>
    <s v="theater/plays"/>
    <n v="1.0135000000000001"/>
    <x v="2610"/>
    <x v="1"/>
    <x v="6"/>
    <x v="3519"/>
    <x v="3507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x v="0"/>
    <x v="64"/>
    <b v="1"/>
    <s v="theater/plays"/>
    <n v="1.0075000000000001"/>
    <x v="2611"/>
    <x v="1"/>
    <x v="6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x v="0"/>
    <x v="62"/>
    <b v="1"/>
    <s v="theater/plays"/>
    <n v="1.6942857142857144"/>
    <x v="2612"/>
    <x v="1"/>
    <x v="6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x v="0"/>
    <x v="69"/>
    <b v="1"/>
    <s v="theater/plays"/>
    <n v="1"/>
    <x v="2613"/>
    <x v="1"/>
    <x v="6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x v="0"/>
    <x v="144"/>
    <b v="1"/>
    <s v="theater/plays"/>
    <n v="1.1365000000000001"/>
    <x v="2614"/>
    <x v="1"/>
    <x v="6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x v="0"/>
    <x v="142"/>
    <b v="1"/>
    <s v="theater/plays"/>
    <n v="1.0156000000000001"/>
    <x v="2615"/>
    <x v="1"/>
    <x v="6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x v="0"/>
    <x v="63"/>
    <b v="1"/>
    <s v="theater/plays"/>
    <n v="1.06"/>
    <x v="2616"/>
    <x v="1"/>
    <x v="6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x v="0"/>
    <x v="69"/>
    <b v="1"/>
    <s v="theater/plays"/>
    <n v="1.02"/>
    <x v="2617"/>
    <x v="1"/>
    <x v="6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x v="0"/>
    <x v="48"/>
    <b v="1"/>
    <s v="theater/plays"/>
    <n v="1.1691666666666667"/>
    <x v="2618"/>
    <x v="1"/>
    <x v="6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x v="0"/>
    <x v="77"/>
    <b v="1"/>
    <s v="theater/plays"/>
    <n v="1.0115151515151515"/>
    <x v="2619"/>
    <x v="1"/>
    <x v="6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x v="0"/>
    <x v="59"/>
    <b v="1"/>
    <s v="theater/plays"/>
    <n v="1.32"/>
    <x v="2333"/>
    <x v="1"/>
    <x v="6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x v="0"/>
    <x v="19"/>
    <b v="1"/>
    <s v="theater/plays"/>
    <n v="1"/>
    <x v="179"/>
    <x v="1"/>
    <x v="6"/>
    <x v="3530"/>
    <x v="3517"/>
  </r>
  <r>
    <n v="3531"/>
    <s v="The Reinvention of Lily Johnson"/>
    <s v="A political comedy for a crazy election year"/>
    <n v="1000"/>
    <n v="1280"/>
    <x v="0"/>
    <x v="0"/>
    <s v="USD"/>
    <n v="1467301334"/>
    <n v="1464709334"/>
    <x v="0"/>
    <x v="55"/>
    <b v="1"/>
    <s v="theater/plays"/>
    <n v="1.28"/>
    <x v="2620"/>
    <x v="1"/>
    <x v="6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x v="0"/>
    <x v="74"/>
    <b v="1"/>
    <s v="theater/plays"/>
    <n v="1.1895833333333334"/>
    <x v="2621"/>
    <x v="1"/>
    <x v="6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x v="0"/>
    <x v="22"/>
    <b v="1"/>
    <s v="theater/plays"/>
    <n v="1.262"/>
    <x v="2622"/>
    <x v="1"/>
    <x v="6"/>
    <x v="3533"/>
    <x v="352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x v="0"/>
    <x v="386"/>
    <b v="1"/>
    <s v="theater/plays"/>
    <n v="1.5620000000000001"/>
    <x v="2623"/>
    <x v="1"/>
    <x v="6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x v="0"/>
    <x v="67"/>
    <b v="1"/>
    <s v="theater/plays"/>
    <n v="1.0315000000000001"/>
    <x v="2624"/>
    <x v="1"/>
    <x v="6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x v="0"/>
    <x v="57"/>
    <b v="1"/>
    <s v="theater/plays"/>
    <n v="1.5333333333333334"/>
    <x v="2625"/>
    <x v="1"/>
    <x v="6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x v="0"/>
    <x v="33"/>
    <b v="1"/>
    <s v="theater/plays"/>
    <n v="1.8044444444444445"/>
    <x v="145"/>
    <x v="1"/>
    <x v="6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x v="0"/>
    <x v="183"/>
    <b v="1"/>
    <s v="theater/plays"/>
    <n v="1.2845"/>
    <x v="2626"/>
    <x v="1"/>
    <x v="6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x v="0"/>
    <x v="62"/>
    <b v="1"/>
    <s v="theater/plays"/>
    <n v="1.1966666666666668"/>
    <x v="2627"/>
    <x v="1"/>
    <x v="6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x v="0"/>
    <x v="22"/>
    <b v="1"/>
    <s v="theater/plays"/>
    <n v="1.23"/>
    <x v="2628"/>
    <x v="1"/>
    <x v="6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x v="0"/>
    <x v="58"/>
    <b v="1"/>
    <s v="theater/plays"/>
    <n v="1.05"/>
    <x v="2629"/>
    <x v="1"/>
    <x v="6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x v="0"/>
    <x v="268"/>
    <b v="1"/>
    <s v="theater/plays"/>
    <n v="1.0223636363636364"/>
    <x v="2630"/>
    <x v="1"/>
    <x v="6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x v="0"/>
    <x v="60"/>
    <b v="1"/>
    <s v="theater/plays"/>
    <n v="1.0466666666666666"/>
    <x v="2631"/>
    <x v="1"/>
    <x v="6"/>
    <x v="3543"/>
    <x v="352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x v="0"/>
    <x v="54"/>
    <b v="1"/>
    <s v="theater/plays"/>
    <n v="1"/>
    <x v="2632"/>
    <x v="1"/>
    <x v="6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x v="0"/>
    <x v="22"/>
    <b v="1"/>
    <s v="theater/plays"/>
    <n v="1.004"/>
    <x v="90"/>
    <x v="1"/>
    <x v="6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x v="0"/>
    <x v="10"/>
    <b v="1"/>
    <s v="theater/plays"/>
    <n v="1.0227272727272727"/>
    <x v="2633"/>
    <x v="1"/>
    <x v="6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x v="0"/>
    <x v="226"/>
    <b v="1"/>
    <s v="theater/plays"/>
    <n v="1.1440928571428572"/>
    <x v="2634"/>
    <x v="1"/>
    <x v="6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x v="0"/>
    <x v="62"/>
    <b v="1"/>
    <s v="theater/plays"/>
    <n v="1.019047619047619"/>
    <x v="2579"/>
    <x v="1"/>
    <x v="6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x v="0"/>
    <x v="288"/>
    <b v="1"/>
    <s v="theater/plays"/>
    <n v="1.02"/>
    <x v="2635"/>
    <x v="1"/>
    <x v="6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x v="0"/>
    <x v="31"/>
    <b v="1"/>
    <s v="theater/plays"/>
    <n v="1.048"/>
    <x v="2636"/>
    <x v="1"/>
    <x v="6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x v="0"/>
    <x v="20"/>
    <b v="1"/>
    <s v="theater/plays"/>
    <n v="1.0183333333333333"/>
    <x v="2637"/>
    <x v="1"/>
    <x v="6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x v="0"/>
    <x v="9"/>
    <b v="1"/>
    <s v="theater/plays"/>
    <n v="1"/>
    <x v="2638"/>
    <x v="1"/>
    <x v="6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x v="0"/>
    <x v="201"/>
    <b v="1"/>
    <s v="theater/plays"/>
    <n v="1.0627272727272727"/>
    <x v="2639"/>
    <x v="1"/>
    <x v="6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x v="0"/>
    <x v="28"/>
    <b v="1"/>
    <s v="theater/plays"/>
    <n v="1.1342219999999998"/>
    <x v="2640"/>
    <x v="1"/>
    <x v="6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x v="0"/>
    <x v="25"/>
    <b v="1"/>
    <s v="theater/plays"/>
    <n v="1"/>
    <x v="1231"/>
    <x v="1"/>
    <x v="6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x v="0"/>
    <x v="9"/>
    <b v="1"/>
    <s v="theater/plays"/>
    <n v="1.0045454545454546"/>
    <x v="2641"/>
    <x v="1"/>
    <x v="6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x v="0"/>
    <x v="501"/>
    <b v="1"/>
    <s v="theater/plays"/>
    <n v="1.0003599999999999"/>
    <x v="2642"/>
    <x v="1"/>
    <x v="6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x v="0"/>
    <x v="19"/>
    <b v="1"/>
    <s v="theater/plays"/>
    <n v="1.44"/>
    <x v="2643"/>
    <x v="1"/>
    <x v="6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x v="0"/>
    <x v="54"/>
    <b v="1"/>
    <s v="theater/plays"/>
    <n v="1.0349999999999999"/>
    <x v="2644"/>
    <x v="1"/>
    <x v="6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x v="0"/>
    <x v="142"/>
    <b v="1"/>
    <s v="theater/plays"/>
    <n v="1.0843750000000001"/>
    <x v="2645"/>
    <x v="1"/>
    <x v="6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x v="0"/>
    <x v="241"/>
    <b v="1"/>
    <s v="theater/plays"/>
    <n v="1.024"/>
    <x v="2646"/>
    <x v="1"/>
    <x v="6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x v="0"/>
    <x v="162"/>
    <b v="1"/>
    <s v="theater/plays"/>
    <n v="1.4888888888888889"/>
    <x v="2647"/>
    <x v="1"/>
    <x v="6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x v="0"/>
    <x v="20"/>
    <b v="1"/>
    <s v="theater/plays"/>
    <n v="1.0549000000000002"/>
    <x v="2648"/>
    <x v="1"/>
    <x v="6"/>
    <x v="3563"/>
    <x v="354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x v="0"/>
    <x v="57"/>
    <b v="1"/>
    <s v="theater/plays"/>
    <n v="1.0049999999999999"/>
    <x v="2649"/>
    <x v="1"/>
    <x v="6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x v="0"/>
    <x v="8"/>
    <b v="1"/>
    <s v="theater/plays"/>
    <n v="1.3055555555555556"/>
    <x v="2650"/>
    <x v="1"/>
    <x v="6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x v="0"/>
    <x v="44"/>
    <b v="1"/>
    <s v="theater/plays"/>
    <n v="1.0475000000000001"/>
    <x v="2651"/>
    <x v="1"/>
    <x v="6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x v="0"/>
    <x v="14"/>
    <b v="1"/>
    <s v="theater/plays"/>
    <n v="1.0880000000000001"/>
    <x v="2652"/>
    <x v="1"/>
    <x v="6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x v="0"/>
    <x v="10"/>
    <b v="1"/>
    <s v="theater/plays"/>
    <n v="1.1100000000000001"/>
    <x v="2653"/>
    <x v="1"/>
    <x v="6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x v="0"/>
    <x v="14"/>
    <b v="1"/>
    <s v="theater/plays"/>
    <n v="1.0047999999999999"/>
    <x v="2654"/>
    <x v="1"/>
    <x v="6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x v="0"/>
    <x v="55"/>
    <b v="1"/>
    <s v="theater/plays"/>
    <n v="1.1435"/>
    <x v="2655"/>
    <x v="1"/>
    <x v="6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x v="0"/>
    <x v="20"/>
    <b v="1"/>
    <s v="theater/plays"/>
    <n v="1.2206666666666666"/>
    <x v="2656"/>
    <x v="1"/>
    <x v="6"/>
    <x v="3571"/>
    <x v="3557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x v="0"/>
    <x v="82"/>
    <b v="1"/>
    <s v="theater/plays"/>
    <n v="1"/>
    <x v="2657"/>
    <x v="1"/>
    <x v="6"/>
    <x v="3572"/>
    <x v="355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x v="0"/>
    <x v="76"/>
    <b v="1"/>
    <s v="theater/plays"/>
    <n v="1.028"/>
    <x v="2658"/>
    <x v="1"/>
    <x v="6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x v="0"/>
    <x v="43"/>
    <b v="1"/>
    <s v="theater/plays"/>
    <n v="1.0612068965517241"/>
    <x v="2659"/>
    <x v="1"/>
    <x v="6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x v="0"/>
    <x v="332"/>
    <b v="1"/>
    <s v="theater/plays"/>
    <n v="1.0133000000000001"/>
    <x v="2660"/>
    <x v="1"/>
    <x v="6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x v="0"/>
    <x v="81"/>
    <b v="1"/>
    <s v="theater/plays"/>
    <n v="1"/>
    <x v="135"/>
    <x v="1"/>
    <x v="6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x v="0"/>
    <x v="74"/>
    <b v="1"/>
    <s v="theater/plays"/>
    <n v="1.3"/>
    <x v="684"/>
    <x v="1"/>
    <x v="6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x v="0"/>
    <x v="77"/>
    <b v="1"/>
    <s v="theater/plays"/>
    <n v="1.0001333333333333"/>
    <x v="2661"/>
    <x v="1"/>
    <x v="6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x v="0"/>
    <x v="25"/>
    <b v="1"/>
    <s v="theater/plays"/>
    <n v="1"/>
    <x v="680"/>
    <x v="1"/>
    <x v="6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x v="0"/>
    <x v="74"/>
    <b v="1"/>
    <s v="theater/plays"/>
    <n v="1.1388888888888888"/>
    <x v="2662"/>
    <x v="1"/>
    <x v="6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x v="0"/>
    <x v="43"/>
    <b v="1"/>
    <s v="theater/plays"/>
    <n v="1"/>
    <x v="853"/>
    <x v="1"/>
    <x v="6"/>
    <x v="3581"/>
    <x v="3567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x v="0"/>
    <x v="72"/>
    <b v="1"/>
    <s v="theater/plays"/>
    <n v="2.87"/>
    <x v="2663"/>
    <x v="1"/>
    <x v="6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x v="0"/>
    <x v="54"/>
    <b v="1"/>
    <s v="theater/plays"/>
    <n v="1.085"/>
    <x v="956"/>
    <x v="1"/>
    <x v="6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x v="0"/>
    <x v="300"/>
    <b v="1"/>
    <s v="theater/plays"/>
    <n v="1.155"/>
    <x v="2664"/>
    <x v="1"/>
    <x v="6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x v="0"/>
    <x v="23"/>
    <b v="1"/>
    <s v="theater/plays"/>
    <n v="1.1911764705882353"/>
    <x v="2665"/>
    <x v="1"/>
    <x v="6"/>
    <x v="3585"/>
    <x v="3571"/>
  </r>
  <r>
    <n v="3586"/>
    <s v="Actors &amp; Musicians who are Blind or Autistic"/>
    <s v="See Theatre In A New Light"/>
    <n v="7500"/>
    <n v="8207"/>
    <x v="0"/>
    <x v="0"/>
    <s v="USD"/>
    <n v="1474649070"/>
    <n v="1469465070"/>
    <x v="0"/>
    <x v="241"/>
    <b v="1"/>
    <s v="theater/plays"/>
    <n v="1.0942666666666667"/>
    <x v="2666"/>
    <x v="1"/>
    <x v="6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x v="0"/>
    <x v="33"/>
    <b v="1"/>
    <s v="theater/plays"/>
    <n v="1.266"/>
    <x v="2667"/>
    <x v="1"/>
    <x v="6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x v="0"/>
    <x v="202"/>
    <b v="1"/>
    <s v="theater/plays"/>
    <n v="1.0049999999999999"/>
    <x v="2668"/>
    <x v="1"/>
    <x v="6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x v="0"/>
    <x v="95"/>
    <b v="1"/>
    <s v="theater/plays"/>
    <n v="1.2749999999999999"/>
    <x v="2669"/>
    <x v="1"/>
    <x v="6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x v="0"/>
    <x v="196"/>
    <b v="1"/>
    <s v="theater/plays"/>
    <n v="1.0005999999999999"/>
    <x v="2670"/>
    <x v="1"/>
    <x v="6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x v="0"/>
    <x v="59"/>
    <b v="1"/>
    <s v="theater/plays"/>
    <n v="1.75"/>
    <x v="2671"/>
    <x v="1"/>
    <x v="6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x v="0"/>
    <x v="2"/>
    <b v="1"/>
    <s v="theater/plays"/>
    <n v="1.2725"/>
    <x v="2672"/>
    <x v="1"/>
    <x v="6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x v="0"/>
    <x v="68"/>
    <b v="1"/>
    <s v="theater/plays"/>
    <n v="1.1063333333333334"/>
    <x v="2673"/>
    <x v="1"/>
    <x v="6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x v="0"/>
    <x v="17"/>
    <b v="1"/>
    <s v="theater/plays"/>
    <n v="1.2593749999999999"/>
    <x v="2674"/>
    <x v="1"/>
    <x v="6"/>
    <x v="3594"/>
    <x v="358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x v="0"/>
    <x v="95"/>
    <b v="1"/>
    <s v="theater/plays"/>
    <n v="1.1850000000000001"/>
    <x v="2675"/>
    <x v="1"/>
    <x v="6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x v="0"/>
    <x v="41"/>
    <b v="1"/>
    <s v="theater/plays"/>
    <n v="1.0772727272727274"/>
    <x v="2676"/>
    <x v="1"/>
    <x v="6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x v="0"/>
    <x v="51"/>
    <b v="1"/>
    <s v="theater/plays"/>
    <n v="1.026"/>
    <x v="2677"/>
    <x v="1"/>
    <x v="6"/>
    <x v="3597"/>
    <x v="358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x v="0"/>
    <x v="74"/>
    <b v="1"/>
    <s v="theater/plays"/>
    <n v="1.101"/>
    <x v="1148"/>
    <x v="1"/>
    <x v="6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x v="0"/>
    <x v="57"/>
    <b v="1"/>
    <s v="theater/plays"/>
    <n v="2.02"/>
    <x v="2678"/>
    <x v="1"/>
    <x v="6"/>
    <x v="3599"/>
    <x v="3585"/>
  </r>
  <r>
    <n v="3600"/>
    <s v="Pariah"/>
    <s v="The First Play From The Man Who Brought You The Black James Bond!"/>
    <n v="10"/>
    <n v="13"/>
    <x v="0"/>
    <x v="0"/>
    <s v="USD"/>
    <n v="1476390164"/>
    <n v="1473970964"/>
    <x v="0"/>
    <x v="80"/>
    <b v="1"/>
    <s v="theater/plays"/>
    <n v="1.3"/>
    <x v="2679"/>
    <x v="1"/>
    <x v="6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x v="0"/>
    <x v="28"/>
    <b v="1"/>
    <s v="theater/plays"/>
    <n v="1.0435000000000001"/>
    <x v="2680"/>
    <x v="1"/>
    <x v="6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x v="0"/>
    <x v="72"/>
    <b v="1"/>
    <s v="theater/plays"/>
    <n v="1.0004999999999999"/>
    <x v="2681"/>
    <x v="1"/>
    <x v="6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x v="0"/>
    <x v="7"/>
    <b v="1"/>
    <s v="theater/plays"/>
    <n v="1.7066666666666668"/>
    <x v="2682"/>
    <x v="1"/>
    <x v="6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x v="0"/>
    <x v="50"/>
    <b v="1"/>
    <s v="theater/plays"/>
    <n v="1.1283333333333334"/>
    <x v="2683"/>
    <x v="1"/>
    <x v="6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x v="0"/>
    <x v="41"/>
    <b v="1"/>
    <s v="theater/plays"/>
    <n v="1.84"/>
    <x v="76"/>
    <x v="1"/>
    <x v="6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x v="0"/>
    <x v="31"/>
    <b v="1"/>
    <s v="theater/plays"/>
    <n v="1.3026666666666666"/>
    <x v="2684"/>
    <x v="1"/>
    <x v="6"/>
    <x v="3606"/>
    <x v="359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x v="0"/>
    <x v="9"/>
    <b v="1"/>
    <s v="theater/plays"/>
    <n v="1.0545454545454545"/>
    <x v="2109"/>
    <x v="1"/>
    <x v="6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x v="0"/>
    <x v="74"/>
    <b v="1"/>
    <s v="theater/plays"/>
    <n v="1"/>
    <x v="2685"/>
    <x v="1"/>
    <x v="6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x v="0"/>
    <x v="64"/>
    <b v="1"/>
    <s v="theater/plays"/>
    <n v="1.5331632653061225"/>
    <x v="2686"/>
    <x v="1"/>
    <x v="6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x v="0"/>
    <x v="162"/>
    <b v="1"/>
    <s v="theater/plays"/>
    <n v="1.623"/>
    <x v="2687"/>
    <x v="1"/>
    <x v="6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x v="0"/>
    <x v="13"/>
    <b v="1"/>
    <s v="theater/plays"/>
    <n v="1.36"/>
    <x v="590"/>
    <x v="1"/>
    <x v="6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x v="0"/>
    <x v="7"/>
    <b v="1"/>
    <s v="theater/plays"/>
    <n v="1.444"/>
    <x v="2688"/>
    <x v="1"/>
    <x v="6"/>
    <x v="3612"/>
    <x v="3598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x v="0"/>
    <x v="9"/>
    <b v="1"/>
    <s v="theater/plays"/>
    <n v="1"/>
    <x v="372"/>
    <x v="1"/>
    <x v="6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x v="0"/>
    <x v="26"/>
    <b v="1"/>
    <s v="theater/plays"/>
    <n v="1.008"/>
    <x v="2689"/>
    <x v="1"/>
    <x v="6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x v="0"/>
    <x v="250"/>
    <b v="1"/>
    <s v="theater/plays"/>
    <n v="1.0680000000000001"/>
    <x v="2690"/>
    <x v="1"/>
    <x v="6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x v="0"/>
    <x v="43"/>
    <b v="1"/>
    <s v="theater/plays"/>
    <n v="1.248"/>
    <x v="2691"/>
    <x v="1"/>
    <x v="6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x v="0"/>
    <x v="13"/>
    <b v="1"/>
    <s v="theater/plays"/>
    <n v="1.1891891891891893"/>
    <x v="2692"/>
    <x v="1"/>
    <x v="6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x v="0"/>
    <x v="66"/>
    <b v="1"/>
    <s v="theater/plays"/>
    <n v="1.01"/>
    <x v="2693"/>
    <x v="1"/>
    <x v="6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x v="0"/>
    <x v="57"/>
    <b v="1"/>
    <s v="theater/plays"/>
    <n v="1.1299999999999999"/>
    <x v="1167"/>
    <x v="1"/>
    <x v="6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x v="0"/>
    <x v="438"/>
    <b v="1"/>
    <s v="theater/plays"/>
    <n v="1.0519047619047619"/>
    <x v="2694"/>
    <x v="1"/>
    <x v="6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x v="0"/>
    <x v="16"/>
    <b v="1"/>
    <s v="theater/plays"/>
    <n v="1.0973333333333333"/>
    <x v="2695"/>
    <x v="1"/>
    <x v="6"/>
    <x v="3621"/>
    <x v="3607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x v="0"/>
    <x v="64"/>
    <b v="1"/>
    <s v="theater/plays"/>
    <n v="1.00099"/>
    <x v="2696"/>
    <x v="1"/>
    <x v="6"/>
    <x v="3622"/>
    <x v="3608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x v="0"/>
    <x v="69"/>
    <b v="1"/>
    <s v="theater/plays"/>
    <n v="1.2"/>
    <x v="2697"/>
    <x v="1"/>
    <x v="6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x v="0"/>
    <x v="70"/>
    <b v="1"/>
    <s v="theater/plays"/>
    <n v="1.0493333333333332"/>
    <x v="2698"/>
    <x v="1"/>
    <x v="6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x v="0"/>
    <x v="76"/>
    <b v="1"/>
    <s v="theater/plays"/>
    <n v="1.0266666666666666"/>
    <x v="2699"/>
    <x v="1"/>
    <x v="6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x v="0"/>
    <x v="53"/>
    <b v="1"/>
    <s v="theater/plays"/>
    <n v="1.0182500000000001"/>
    <x v="2700"/>
    <x v="1"/>
    <x v="6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x v="0"/>
    <x v="60"/>
    <b v="1"/>
    <s v="theater/plays"/>
    <n v="1"/>
    <x v="2701"/>
    <x v="1"/>
    <x v="6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x v="0"/>
    <x v="78"/>
    <b v="0"/>
    <s v="theater/musical"/>
    <n v="0"/>
    <x v="121"/>
    <x v="1"/>
    <x v="40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x v="0"/>
    <x v="84"/>
    <b v="0"/>
    <s v="theater/musical"/>
    <n v="1.9999999999999999E-6"/>
    <x v="120"/>
    <x v="1"/>
    <x v="40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x v="0"/>
    <x v="29"/>
    <b v="0"/>
    <s v="theater/musical"/>
    <n v="3.3333333333333332E-4"/>
    <x v="120"/>
    <x v="1"/>
    <x v="40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x v="0"/>
    <x v="211"/>
    <b v="0"/>
    <s v="theater/musical"/>
    <n v="0.51023391812865493"/>
    <x v="2702"/>
    <x v="1"/>
    <x v="40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x v="0"/>
    <x v="29"/>
    <b v="0"/>
    <s v="theater/musical"/>
    <n v="0.2"/>
    <x v="101"/>
    <x v="1"/>
    <x v="40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x v="0"/>
    <x v="162"/>
    <b v="0"/>
    <s v="theater/musical"/>
    <n v="0.35239999999999999"/>
    <x v="2703"/>
    <x v="1"/>
    <x v="40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x v="0"/>
    <x v="59"/>
    <b v="0"/>
    <s v="theater/musical"/>
    <n v="4.2466666666666666E-2"/>
    <x v="2704"/>
    <x v="1"/>
    <x v="40"/>
    <x v="3634"/>
    <x v="362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x v="0"/>
    <x v="73"/>
    <b v="0"/>
    <s v="theater/musical"/>
    <n v="0.36457142857142855"/>
    <x v="2705"/>
    <x v="1"/>
    <x v="40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x v="0"/>
    <x v="78"/>
    <b v="0"/>
    <s v="theater/musical"/>
    <n v="0"/>
    <x v="121"/>
    <x v="1"/>
    <x v="40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x v="0"/>
    <x v="25"/>
    <b v="0"/>
    <s v="theater/musical"/>
    <n v="0.30866666666666664"/>
    <x v="2706"/>
    <x v="1"/>
    <x v="40"/>
    <x v="3637"/>
    <x v="362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x v="0"/>
    <x v="84"/>
    <b v="0"/>
    <s v="theater/musical"/>
    <n v="6.545454545454546E-2"/>
    <x v="1762"/>
    <x v="1"/>
    <x v="40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x v="0"/>
    <x v="29"/>
    <b v="0"/>
    <s v="theater/musical"/>
    <n v="4.0000000000000003E-5"/>
    <x v="120"/>
    <x v="1"/>
    <x v="40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x v="0"/>
    <x v="83"/>
    <b v="0"/>
    <s v="theater/musical"/>
    <n v="5.5E-2"/>
    <x v="1782"/>
    <x v="1"/>
    <x v="40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x v="0"/>
    <x v="78"/>
    <b v="0"/>
    <s v="theater/musical"/>
    <n v="0"/>
    <x v="121"/>
    <x v="1"/>
    <x v="40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x v="0"/>
    <x v="84"/>
    <b v="0"/>
    <s v="theater/musical"/>
    <n v="2.1428571428571429E-2"/>
    <x v="507"/>
    <x v="1"/>
    <x v="40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x v="0"/>
    <x v="78"/>
    <b v="0"/>
    <s v="theater/musical"/>
    <n v="0"/>
    <x v="121"/>
    <x v="1"/>
    <x v="40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x v="0"/>
    <x v="8"/>
    <b v="0"/>
    <s v="theater/musical"/>
    <n v="0.16420000000000001"/>
    <x v="2707"/>
    <x v="1"/>
    <x v="40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x v="0"/>
    <x v="29"/>
    <b v="0"/>
    <s v="theater/musical"/>
    <n v="1E-3"/>
    <x v="120"/>
    <x v="1"/>
    <x v="40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x v="0"/>
    <x v="22"/>
    <b v="0"/>
    <s v="theater/musical"/>
    <n v="4.8099999999999997E-2"/>
    <x v="2708"/>
    <x v="1"/>
    <x v="40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x v="0"/>
    <x v="84"/>
    <b v="0"/>
    <s v="theater/musical"/>
    <n v="0.06"/>
    <x v="2"/>
    <x v="1"/>
    <x v="40"/>
    <x v="3647"/>
    <x v="363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x v="0"/>
    <x v="196"/>
    <b v="1"/>
    <s v="theater/plays"/>
    <n v="1.003825"/>
    <x v="2709"/>
    <x v="1"/>
    <x v="6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x v="0"/>
    <x v="22"/>
    <b v="1"/>
    <s v="theater/plays"/>
    <n v="1.04"/>
    <x v="1188"/>
    <x v="1"/>
    <x v="6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x v="0"/>
    <x v="57"/>
    <b v="1"/>
    <s v="theater/plays"/>
    <n v="1"/>
    <x v="2116"/>
    <x v="1"/>
    <x v="6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x v="0"/>
    <x v="82"/>
    <b v="1"/>
    <s v="theater/plays"/>
    <n v="1.04"/>
    <x v="1377"/>
    <x v="1"/>
    <x v="6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x v="0"/>
    <x v="57"/>
    <b v="1"/>
    <s v="theater/plays"/>
    <n v="2.5066666666666668"/>
    <x v="2710"/>
    <x v="1"/>
    <x v="6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x v="0"/>
    <x v="51"/>
    <b v="1"/>
    <s v="theater/plays"/>
    <n v="1.0049999999999999"/>
    <x v="2711"/>
    <x v="1"/>
    <x v="6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x v="0"/>
    <x v="44"/>
    <b v="1"/>
    <s v="theater/plays"/>
    <n v="1.744"/>
    <x v="2712"/>
    <x v="1"/>
    <x v="6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x v="0"/>
    <x v="1"/>
    <b v="1"/>
    <s v="theater/plays"/>
    <n v="1.1626000000000001"/>
    <x v="2713"/>
    <x v="1"/>
    <x v="6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x v="0"/>
    <x v="67"/>
    <b v="1"/>
    <s v="theater/plays"/>
    <n v="1.0582"/>
    <x v="2714"/>
    <x v="1"/>
    <x v="6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x v="0"/>
    <x v="9"/>
    <b v="1"/>
    <s v="theater/plays"/>
    <n v="1.1074999999999999"/>
    <x v="2715"/>
    <x v="1"/>
    <x v="6"/>
    <x v="3657"/>
    <x v="364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x v="0"/>
    <x v="9"/>
    <b v="1"/>
    <s v="theater/plays"/>
    <n v="1.0066666666666666"/>
    <x v="2716"/>
    <x v="1"/>
    <x v="6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x v="0"/>
    <x v="62"/>
    <b v="1"/>
    <s v="theater/plays"/>
    <n v="1.0203333333333333"/>
    <x v="2717"/>
    <x v="1"/>
    <x v="6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x v="0"/>
    <x v="19"/>
    <b v="1"/>
    <s v="theater/plays"/>
    <n v="1"/>
    <x v="2718"/>
    <x v="1"/>
    <x v="6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x v="0"/>
    <x v="17"/>
    <b v="1"/>
    <s v="theater/plays"/>
    <n v="1.1100000000000001"/>
    <x v="2719"/>
    <x v="1"/>
    <x v="6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x v="0"/>
    <x v="244"/>
    <b v="1"/>
    <s v="theater/plays"/>
    <n v="1.0142500000000001"/>
    <x v="2720"/>
    <x v="1"/>
    <x v="6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x v="0"/>
    <x v="82"/>
    <b v="1"/>
    <s v="theater/plays"/>
    <n v="1.04"/>
    <x v="438"/>
    <x v="1"/>
    <x v="6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x v="0"/>
    <x v="10"/>
    <b v="1"/>
    <s v="theater/plays"/>
    <n v="1.09375"/>
    <x v="2721"/>
    <x v="1"/>
    <x v="6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x v="0"/>
    <x v="25"/>
    <b v="1"/>
    <s v="theater/plays"/>
    <n v="1.1516129032258065"/>
    <x v="2722"/>
    <x v="1"/>
    <x v="6"/>
    <x v="3665"/>
    <x v="36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x v="0"/>
    <x v="44"/>
    <b v="1"/>
    <s v="theater/plays"/>
    <n v="1"/>
    <x v="2723"/>
    <x v="1"/>
    <x v="6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x v="0"/>
    <x v="6"/>
    <b v="1"/>
    <s v="theater/plays"/>
    <n v="1.0317033333333334"/>
    <x v="2724"/>
    <x v="1"/>
    <x v="6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x v="0"/>
    <x v="33"/>
    <b v="1"/>
    <s v="theater/plays"/>
    <n v="1.0349999999999999"/>
    <x v="2725"/>
    <x v="1"/>
    <x v="6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x v="0"/>
    <x v="57"/>
    <b v="1"/>
    <s v="theater/plays"/>
    <n v="1.3819999999999999"/>
    <x v="2726"/>
    <x v="1"/>
    <x v="6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x v="0"/>
    <x v="8"/>
    <b v="1"/>
    <s v="theater/plays"/>
    <n v="1.0954545454545455"/>
    <x v="2727"/>
    <x v="1"/>
    <x v="6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x v="0"/>
    <x v="244"/>
    <b v="1"/>
    <s v="theater/plays"/>
    <n v="1.0085714285714287"/>
    <x v="2728"/>
    <x v="1"/>
    <x v="6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x v="0"/>
    <x v="7"/>
    <b v="1"/>
    <s v="theater/plays"/>
    <n v="1.0153333333333334"/>
    <x v="2729"/>
    <x v="1"/>
    <x v="6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x v="0"/>
    <x v="229"/>
    <b v="1"/>
    <s v="theater/plays"/>
    <n v="1.13625"/>
    <x v="2730"/>
    <x v="1"/>
    <x v="6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x v="0"/>
    <x v="162"/>
    <b v="1"/>
    <s v="theater/plays"/>
    <n v="1"/>
    <x v="2731"/>
    <x v="1"/>
    <x v="6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x v="0"/>
    <x v="83"/>
    <b v="1"/>
    <s v="theater/plays"/>
    <n v="1.4"/>
    <x v="463"/>
    <x v="1"/>
    <x v="6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x v="0"/>
    <x v="38"/>
    <b v="1"/>
    <s v="theater/plays"/>
    <n v="1.2875000000000001"/>
    <x v="2732"/>
    <x v="1"/>
    <x v="6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x v="0"/>
    <x v="473"/>
    <b v="1"/>
    <s v="theater/plays"/>
    <n v="1.0290416666666666"/>
    <x v="2733"/>
    <x v="1"/>
    <x v="6"/>
    <x v="3677"/>
    <x v="366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x v="0"/>
    <x v="162"/>
    <b v="1"/>
    <s v="theater/plays"/>
    <n v="1.0249999999999999"/>
    <x v="2734"/>
    <x v="1"/>
    <x v="6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x v="0"/>
    <x v="209"/>
    <b v="1"/>
    <s v="theater/plays"/>
    <n v="1.101"/>
    <x v="2735"/>
    <x v="1"/>
    <x v="6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x v="0"/>
    <x v="69"/>
    <b v="1"/>
    <s v="theater/plays"/>
    <n v="1.1276666666666666"/>
    <x v="2736"/>
    <x v="1"/>
    <x v="6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x v="0"/>
    <x v="59"/>
    <b v="1"/>
    <s v="theater/plays"/>
    <n v="1.119"/>
    <x v="1050"/>
    <x v="1"/>
    <x v="6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x v="0"/>
    <x v="85"/>
    <b v="1"/>
    <s v="theater/plays"/>
    <n v="1.3919999999999999"/>
    <x v="2737"/>
    <x v="1"/>
    <x v="6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x v="0"/>
    <x v="36"/>
    <b v="1"/>
    <s v="theater/plays"/>
    <n v="1.1085714285714285"/>
    <x v="2738"/>
    <x v="1"/>
    <x v="6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x v="0"/>
    <x v="23"/>
    <b v="1"/>
    <s v="theater/plays"/>
    <n v="1.3906666666666667"/>
    <x v="2739"/>
    <x v="1"/>
    <x v="6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x v="0"/>
    <x v="149"/>
    <b v="1"/>
    <s v="theater/plays"/>
    <n v="1.0569999999999999"/>
    <x v="17"/>
    <x v="1"/>
    <x v="6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x v="0"/>
    <x v="79"/>
    <b v="1"/>
    <s v="theater/plays"/>
    <n v="1.0142857142857142"/>
    <x v="2740"/>
    <x v="1"/>
    <x v="6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x v="0"/>
    <x v="20"/>
    <b v="1"/>
    <s v="theater/plays"/>
    <n v="1.0024500000000001"/>
    <x v="2741"/>
    <x v="1"/>
    <x v="6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x v="0"/>
    <x v="70"/>
    <b v="1"/>
    <s v="theater/plays"/>
    <n v="1.0916666666666666"/>
    <x v="2742"/>
    <x v="1"/>
    <x v="6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x v="0"/>
    <x v="95"/>
    <b v="1"/>
    <s v="theater/plays"/>
    <n v="1.1833333333333333"/>
    <x v="2743"/>
    <x v="1"/>
    <x v="6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x v="0"/>
    <x v="162"/>
    <b v="1"/>
    <s v="theater/plays"/>
    <n v="1.2"/>
    <x v="2744"/>
    <x v="1"/>
    <x v="6"/>
    <x v="3690"/>
    <x v="367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x v="0"/>
    <x v="220"/>
    <b v="1"/>
    <s v="theater/plays"/>
    <n v="1.2796000000000001"/>
    <x v="2745"/>
    <x v="1"/>
    <x v="6"/>
    <x v="3691"/>
    <x v="367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x v="0"/>
    <x v="57"/>
    <b v="1"/>
    <s v="theater/plays"/>
    <n v="1.26"/>
    <x v="2746"/>
    <x v="1"/>
    <x v="6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x v="0"/>
    <x v="25"/>
    <b v="1"/>
    <s v="theater/plays"/>
    <n v="1.2912912912912913"/>
    <x v="2747"/>
    <x v="1"/>
    <x v="6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x v="0"/>
    <x v="65"/>
    <b v="1"/>
    <s v="theater/plays"/>
    <n v="1.0742857142857143"/>
    <x v="2748"/>
    <x v="1"/>
    <x v="6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x v="0"/>
    <x v="51"/>
    <b v="1"/>
    <s v="theater/plays"/>
    <n v="1.00125"/>
    <x v="2749"/>
    <x v="1"/>
    <x v="6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x v="0"/>
    <x v="76"/>
    <b v="1"/>
    <s v="theater/plays"/>
    <n v="1.55"/>
    <x v="2750"/>
    <x v="1"/>
    <x v="6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x v="0"/>
    <x v="209"/>
    <b v="1"/>
    <s v="theater/plays"/>
    <n v="1.08"/>
    <x v="2751"/>
    <x v="1"/>
    <x v="6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x v="0"/>
    <x v="327"/>
    <b v="1"/>
    <s v="theater/plays"/>
    <n v="1.1052"/>
    <x v="2752"/>
    <x v="1"/>
    <x v="6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x v="0"/>
    <x v="244"/>
    <b v="1"/>
    <s v="theater/plays"/>
    <n v="1.008"/>
    <x v="2111"/>
    <x v="1"/>
    <x v="6"/>
    <x v="3699"/>
    <x v="3685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x v="0"/>
    <x v="59"/>
    <b v="1"/>
    <s v="theater/plays"/>
    <n v="1.212"/>
    <x v="2417"/>
    <x v="1"/>
    <x v="6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x v="0"/>
    <x v="70"/>
    <b v="1"/>
    <s v="theater/plays"/>
    <n v="1.0033333333333334"/>
    <x v="2753"/>
    <x v="1"/>
    <x v="6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x v="0"/>
    <x v="64"/>
    <b v="1"/>
    <s v="theater/plays"/>
    <n v="1.0916666666666666"/>
    <x v="2754"/>
    <x v="1"/>
    <x v="6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x v="0"/>
    <x v="209"/>
    <b v="1"/>
    <s v="theater/plays"/>
    <n v="1.2342857142857142"/>
    <x v="2755"/>
    <x v="1"/>
    <x v="6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x v="0"/>
    <x v="74"/>
    <b v="1"/>
    <s v="theater/plays"/>
    <n v="1.3633666666666666"/>
    <x v="2756"/>
    <x v="1"/>
    <x v="6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x v="0"/>
    <x v="2"/>
    <b v="1"/>
    <s v="theater/plays"/>
    <n v="1.0346657233816767"/>
    <x v="1911"/>
    <x v="1"/>
    <x v="6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x v="0"/>
    <x v="62"/>
    <b v="1"/>
    <s v="theater/plays"/>
    <n v="1.2133333333333334"/>
    <x v="2757"/>
    <x v="1"/>
    <x v="6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x v="0"/>
    <x v="23"/>
    <b v="1"/>
    <s v="theater/plays"/>
    <n v="1.86"/>
    <x v="2758"/>
    <x v="1"/>
    <x v="6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x v="0"/>
    <x v="70"/>
    <b v="1"/>
    <s v="theater/plays"/>
    <n v="3"/>
    <x v="2759"/>
    <x v="1"/>
    <x v="6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x v="0"/>
    <x v="2"/>
    <b v="1"/>
    <s v="theater/plays"/>
    <n v="1.0825"/>
    <x v="2760"/>
    <x v="1"/>
    <x v="6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x v="0"/>
    <x v="74"/>
    <b v="1"/>
    <s v="theater/plays"/>
    <n v="1.4115384615384616"/>
    <x v="2761"/>
    <x v="1"/>
    <x v="6"/>
    <x v="3710"/>
    <x v="369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x v="0"/>
    <x v="64"/>
    <b v="1"/>
    <s v="theater/plays"/>
    <n v="1.1399999999999999"/>
    <x v="2762"/>
    <x v="1"/>
    <x v="6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x v="0"/>
    <x v="201"/>
    <b v="1"/>
    <s v="theater/plays"/>
    <n v="1.5373333333333334"/>
    <x v="2763"/>
    <x v="1"/>
    <x v="6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x v="0"/>
    <x v="10"/>
    <b v="1"/>
    <s v="theater/plays"/>
    <n v="1.0149999999999999"/>
    <x v="2764"/>
    <x v="1"/>
    <x v="6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x v="0"/>
    <x v="174"/>
    <b v="1"/>
    <s v="theater/plays"/>
    <n v="1.0235000000000001"/>
    <x v="2765"/>
    <x v="1"/>
    <x v="6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x v="0"/>
    <x v="74"/>
    <b v="1"/>
    <s v="theater/plays"/>
    <n v="1.0257142857142858"/>
    <x v="2766"/>
    <x v="1"/>
    <x v="6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x v="0"/>
    <x v="54"/>
    <b v="1"/>
    <s v="theater/plays"/>
    <n v="1.5575000000000001"/>
    <x v="2767"/>
    <x v="1"/>
    <x v="6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x v="0"/>
    <x v="62"/>
    <b v="1"/>
    <s v="theater/plays"/>
    <n v="1.0075000000000001"/>
    <x v="2768"/>
    <x v="1"/>
    <x v="6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x v="0"/>
    <x v="67"/>
    <b v="1"/>
    <s v="theater/plays"/>
    <n v="2.3940000000000001"/>
    <x v="2769"/>
    <x v="1"/>
    <x v="6"/>
    <x v="3718"/>
    <x v="3703"/>
  </r>
  <r>
    <n v="3719"/>
    <s v="Corium"/>
    <s v="A new piece of physical theatre about love, regret and longing."/>
    <n v="200"/>
    <n v="420"/>
    <x v="0"/>
    <x v="1"/>
    <s v="GBP"/>
    <n v="1434994266"/>
    <n v="1432402266"/>
    <x v="0"/>
    <x v="80"/>
    <b v="1"/>
    <s v="theater/plays"/>
    <n v="2.1"/>
    <x v="2600"/>
    <x v="1"/>
    <x v="6"/>
    <x v="3719"/>
    <x v="370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x v="0"/>
    <x v="244"/>
    <b v="1"/>
    <s v="theater/plays"/>
    <n v="1.0451515151515152"/>
    <x v="2770"/>
    <x v="1"/>
    <x v="6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x v="0"/>
    <x v="34"/>
    <b v="1"/>
    <s v="theater/plays"/>
    <n v="1.008"/>
    <x v="2771"/>
    <x v="1"/>
    <x v="6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x v="0"/>
    <x v="2"/>
    <b v="1"/>
    <s v="theater/plays"/>
    <n v="1.1120000000000001"/>
    <x v="2772"/>
    <x v="1"/>
    <x v="6"/>
    <x v="3722"/>
    <x v="3707"/>
  </r>
  <r>
    <n v="3723"/>
    <s v="Beauty and the Beast"/>
    <s v="Saltmine Theatre Company present Beauty and the Beast:"/>
    <n v="4500"/>
    <n v="4592"/>
    <x v="0"/>
    <x v="1"/>
    <s v="GBP"/>
    <n v="1417374262"/>
    <n v="1414778662"/>
    <x v="0"/>
    <x v="287"/>
    <b v="1"/>
    <s v="theater/plays"/>
    <n v="1.0204444444444445"/>
    <x v="2773"/>
    <x v="1"/>
    <x v="6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x v="0"/>
    <x v="30"/>
    <b v="1"/>
    <s v="theater/plays"/>
    <n v="1.0254767441860466"/>
    <x v="2774"/>
    <x v="1"/>
    <x v="6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x v="0"/>
    <x v="41"/>
    <b v="1"/>
    <s v="theater/plays"/>
    <n v="1.27"/>
    <x v="2775"/>
    <x v="1"/>
    <x v="6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x v="0"/>
    <x v="67"/>
    <b v="1"/>
    <s v="theater/plays"/>
    <n v="3.3870588235294119"/>
    <x v="2776"/>
    <x v="1"/>
    <x v="6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x v="0"/>
    <x v="51"/>
    <b v="1"/>
    <s v="theater/plays"/>
    <n v="1.0075000000000001"/>
    <x v="2777"/>
    <x v="1"/>
    <x v="6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x v="0"/>
    <x v="162"/>
    <b v="0"/>
    <s v="theater/plays"/>
    <n v="9.3100000000000002E-2"/>
    <x v="2778"/>
    <x v="1"/>
    <x v="6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x v="0"/>
    <x v="81"/>
    <b v="0"/>
    <s v="theater/plays"/>
    <n v="7.2400000000000006E-2"/>
    <x v="2779"/>
    <x v="1"/>
    <x v="6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x v="0"/>
    <x v="29"/>
    <b v="0"/>
    <s v="theater/plays"/>
    <n v="0.1"/>
    <x v="101"/>
    <x v="1"/>
    <x v="6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x v="0"/>
    <x v="8"/>
    <b v="0"/>
    <s v="theater/plays"/>
    <n v="0.11272727272727273"/>
    <x v="1270"/>
    <x v="1"/>
    <x v="6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x v="0"/>
    <x v="80"/>
    <b v="0"/>
    <s v="theater/plays"/>
    <n v="0.15411764705882353"/>
    <x v="164"/>
    <x v="1"/>
    <x v="6"/>
    <x v="3732"/>
    <x v="3717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x v="0"/>
    <x v="78"/>
    <b v="0"/>
    <s v="theater/plays"/>
    <n v="0"/>
    <x v="121"/>
    <x v="1"/>
    <x v="6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x v="0"/>
    <x v="63"/>
    <b v="0"/>
    <s v="theater/plays"/>
    <n v="0.28466666666666668"/>
    <x v="2397"/>
    <x v="1"/>
    <x v="6"/>
    <x v="3734"/>
    <x v="3719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x v="0"/>
    <x v="84"/>
    <b v="0"/>
    <s v="theater/plays"/>
    <n v="0.13333333333333333"/>
    <x v="119"/>
    <x v="1"/>
    <x v="6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x v="0"/>
    <x v="29"/>
    <b v="0"/>
    <s v="theater/plays"/>
    <n v="6.6666666666666671E-3"/>
    <x v="119"/>
    <x v="1"/>
    <x v="6"/>
    <x v="3736"/>
    <x v="372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x v="0"/>
    <x v="80"/>
    <b v="0"/>
    <s v="theater/plays"/>
    <n v="0.21428571428571427"/>
    <x v="839"/>
    <x v="1"/>
    <x v="6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x v="0"/>
    <x v="79"/>
    <b v="0"/>
    <s v="theater/plays"/>
    <n v="0.18"/>
    <x v="834"/>
    <x v="1"/>
    <x v="6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x v="0"/>
    <x v="22"/>
    <b v="0"/>
    <s v="theater/plays"/>
    <n v="0.20125000000000001"/>
    <x v="2780"/>
    <x v="1"/>
    <x v="6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x v="0"/>
    <x v="25"/>
    <b v="0"/>
    <s v="theater/plays"/>
    <n v="0.17899999999999999"/>
    <x v="2781"/>
    <x v="1"/>
    <x v="6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x v="0"/>
    <x v="78"/>
    <b v="0"/>
    <s v="theater/plays"/>
    <n v="0"/>
    <x v="121"/>
    <x v="1"/>
    <x v="6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x v="0"/>
    <x v="80"/>
    <b v="0"/>
    <s v="theater/plays"/>
    <n v="0.02"/>
    <x v="384"/>
    <x v="1"/>
    <x v="6"/>
    <x v="3742"/>
    <x v="3727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x v="0"/>
    <x v="78"/>
    <b v="0"/>
    <s v="theater/plays"/>
    <n v="0"/>
    <x v="121"/>
    <x v="1"/>
    <x v="6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x v="0"/>
    <x v="78"/>
    <b v="0"/>
    <s v="theater/plays"/>
    <n v="0"/>
    <x v="121"/>
    <x v="1"/>
    <x v="6"/>
    <x v="3744"/>
    <x v="3729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x v="0"/>
    <x v="29"/>
    <b v="0"/>
    <s v="theater/plays"/>
    <n v="0.1"/>
    <x v="119"/>
    <x v="1"/>
    <x v="6"/>
    <x v="3745"/>
    <x v="373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x v="0"/>
    <x v="29"/>
    <b v="0"/>
    <s v="theater/plays"/>
    <n v="2.3764705882352941E-2"/>
    <x v="2782"/>
    <x v="1"/>
    <x v="6"/>
    <x v="3746"/>
    <x v="373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x v="0"/>
    <x v="29"/>
    <b v="0"/>
    <s v="theater/plays"/>
    <n v="0.01"/>
    <x v="384"/>
    <x v="1"/>
    <x v="6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x v="0"/>
    <x v="47"/>
    <b v="1"/>
    <s v="theater/musical"/>
    <n v="1.0351999999999999"/>
    <x v="2783"/>
    <x v="1"/>
    <x v="40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x v="0"/>
    <x v="63"/>
    <b v="1"/>
    <s v="theater/musical"/>
    <n v="1.05"/>
    <x v="766"/>
    <x v="1"/>
    <x v="40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x v="0"/>
    <x v="33"/>
    <b v="1"/>
    <s v="theater/musical"/>
    <n v="1.0044999999999999"/>
    <x v="2784"/>
    <x v="1"/>
    <x v="40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x v="0"/>
    <x v="202"/>
    <b v="1"/>
    <s v="theater/musical"/>
    <n v="1.3260000000000001"/>
    <x v="2785"/>
    <x v="1"/>
    <x v="40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x v="0"/>
    <x v="41"/>
    <b v="1"/>
    <s v="theater/musical"/>
    <n v="1.1299999999999999"/>
    <x v="804"/>
    <x v="1"/>
    <x v="40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x v="0"/>
    <x v="209"/>
    <b v="1"/>
    <s v="theater/musical"/>
    <n v="1.0334000000000001"/>
    <x v="2786"/>
    <x v="1"/>
    <x v="40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x v="0"/>
    <x v="74"/>
    <b v="1"/>
    <s v="theater/musical"/>
    <n v="1.2"/>
    <x v="2787"/>
    <x v="1"/>
    <x v="40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x v="0"/>
    <x v="33"/>
    <b v="1"/>
    <s v="theater/musical"/>
    <n v="1.2963636363636364"/>
    <x v="2788"/>
    <x v="1"/>
    <x v="40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x v="0"/>
    <x v="57"/>
    <b v="1"/>
    <s v="theater/musical"/>
    <n v="1.0111111111111111"/>
    <x v="2789"/>
    <x v="1"/>
    <x v="40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x v="0"/>
    <x v="133"/>
    <b v="1"/>
    <s v="theater/musical"/>
    <n v="1.0851428571428572"/>
    <x v="2790"/>
    <x v="1"/>
    <x v="40"/>
    <x v="3757"/>
    <x v="3742"/>
  </r>
  <r>
    <n v="3758"/>
    <s v="Luigi's Ladies"/>
    <s v="LUIGI'S LADIES: an original one-woman musical comedy"/>
    <n v="1500"/>
    <n v="1535"/>
    <x v="0"/>
    <x v="0"/>
    <s v="USD"/>
    <n v="1400475600"/>
    <n v="1397819938"/>
    <x v="0"/>
    <x v="55"/>
    <b v="1"/>
    <s v="theater/musical"/>
    <n v="1.0233333333333334"/>
    <x v="2791"/>
    <x v="1"/>
    <x v="40"/>
    <x v="3758"/>
    <x v="374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x v="0"/>
    <x v="106"/>
    <b v="1"/>
    <s v="theater/musical"/>
    <n v="1.1024425000000002"/>
    <x v="2792"/>
    <x v="1"/>
    <x v="40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x v="0"/>
    <x v="110"/>
    <b v="1"/>
    <s v="theater/musical"/>
    <n v="1.010154"/>
    <x v="2793"/>
    <x v="1"/>
    <x v="40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x v="0"/>
    <x v="83"/>
    <b v="1"/>
    <s v="theater/musical"/>
    <n v="1"/>
    <x v="2794"/>
    <x v="1"/>
    <x v="40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x v="0"/>
    <x v="33"/>
    <b v="1"/>
    <s v="theater/musical"/>
    <n v="1.0624"/>
    <x v="2795"/>
    <x v="1"/>
    <x v="40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x v="0"/>
    <x v="99"/>
    <b v="1"/>
    <s v="theater/musical"/>
    <n v="1"/>
    <x v="2796"/>
    <x v="1"/>
    <x v="40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x v="0"/>
    <x v="74"/>
    <b v="1"/>
    <s v="theater/musical"/>
    <n v="1"/>
    <x v="2657"/>
    <x v="1"/>
    <x v="40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x v="0"/>
    <x v="329"/>
    <b v="1"/>
    <s v="theater/musical"/>
    <n v="1.1345714285714286"/>
    <x v="2797"/>
    <x v="1"/>
    <x v="40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x v="0"/>
    <x v="93"/>
    <b v="1"/>
    <s v="theater/musical"/>
    <n v="1.0265010000000001"/>
    <x v="2798"/>
    <x v="1"/>
    <x v="40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x v="0"/>
    <x v="66"/>
    <b v="1"/>
    <s v="theater/musical"/>
    <n v="1.1675"/>
    <x v="2799"/>
    <x v="1"/>
    <x v="40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x v="0"/>
    <x v="6"/>
    <b v="1"/>
    <s v="theater/musical"/>
    <n v="1.0765274999999999"/>
    <x v="2800"/>
    <x v="1"/>
    <x v="40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x v="0"/>
    <x v="41"/>
    <b v="1"/>
    <s v="theater/musical"/>
    <n v="1"/>
    <x v="2801"/>
    <x v="1"/>
    <x v="40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x v="0"/>
    <x v="9"/>
    <b v="1"/>
    <s v="theater/musical"/>
    <n v="1"/>
    <x v="101"/>
    <x v="1"/>
    <x v="40"/>
    <x v="3770"/>
    <x v="375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x v="0"/>
    <x v="44"/>
    <b v="1"/>
    <s v="theater/musical"/>
    <n v="1.46"/>
    <x v="2802"/>
    <x v="1"/>
    <x v="40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x v="0"/>
    <x v="51"/>
    <b v="1"/>
    <s v="theater/musical"/>
    <n v="1.1020000000000001"/>
    <x v="2803"/>
    <x v="1"/>
    <x v="40"/>
    <x v="3772"/>
    <x v="375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x v="0"/>
    <x v="7"/>
    <b v="1"/>
    <s v="theater/musical"/>
    <n v="1.0820000000000001"/>
    <x v="2804"/>
    <x v="1"/>
    <x v="40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x v="0"/>
    <x v="20"/>
    <b v="1"/>
    <s v="theater/musical"/>
    <n v="1"/>
    <x v="101"/>
    <x v="1"/>
    <x v="40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x v="0"/>
    <x v="25"/>
    <b v="1"/>
    <s v="theater/musical"/>
    <n v="1.0024999999999999"/>
    <x v="2805"/>
    <x v="1"/>
    <x v="40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x v="0"/>
    <x v="225"/>
    <b v="1"/>
    <s v="theater/musical"/>
    <n v="1.0671250000000001"/>
    <x v="2806"/>
    <x v="1"/>
    <x v="40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x v="0"/>
    <x v="211"/>
    <b v="1"/>
    <s v="theater/musical"/>
    <n v="1.4319999999999999"/>
    <x v="2807"/>
    <x v="1"/>
    <x v="40"/>
    <x v="3777"/>
    <x v="376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x v="0"/>
    <x v="17"/>
    <b v="1"/>
    <s v="theater/musical"/>
    <n v="1.0504166666666668"/>
    <x v="2808"/>
    <x v="1"/>
    <x v="40"/>
    <x v="3778"/>
    <x v="376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x v="0"/>
    <x v="248"/>
    <b v="1"/>
    <s v="theater/musical"/>
    <n v="1.0398000000000001"/>
    <x v="2809"/>
    <x v="1"/>
    <x v="40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x v="0"/>
    <x v="209"/>
    <b v="1"/>
    <s v="theater/musical"/>
    <n v="1.2"/>
    <x v="101"/>
    <x v="1"/>
    <x v="40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x v="0"/>
    <x v="47"/>
    <b v="1"/>
    <s v="theater/musical"/>
    <n v="1.0966666666666667"/>
    <x v="2810"/>
    <x v="1"/>
    <x v="40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x v="0"/>
    <x v="74"/>
    <b v="1"/>
    <s v="theater/musical"/>
    <n v="1.0175000000000001"/>
    <x v="2811"/>
    <x v="1"/>
    <x v="40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x v="0"/>
    <x v="54"/>
    <b v="1"/>
    <s v="theater/musical"/>
    <n v="1.2891666666666666"/>
    <x v="2812"/>
    <x v="1"/>
    <x v="40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x v="0"/>
    <x v="73"/>
    <b v="1"/>
    <s v="theater/musical"/>
    <n v="1.1499999999999999"/>
    <x v="2813"/>
    <x v="1"/>
    <x v="40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x v="0"/>
    <x v="209"/>
    <b v="1"/>
    <s v="theater/musical"/>
    <n v="1.5075000000000001"/>
    <x v="984"/>
    <x v="1"/>
    <x v="40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x v="0"/>
    <x v="26"/>
    <b v="1"/>
    <s v="theater/musical"/>
    <n v="1.1096666666666666"/>
    <x v="2814"/>
    <x v="1"/>
    <x v="40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x v="0"/>
    <x v="73"/>
    <b v="1"/>
    <s v="theater/musical"/>
    <n v="1.0028571428571429"/>
    <x v="2815"/>
    <x v="1"/>
    <x v="40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x v="0"/>
    <x v="29"/>
    <b v="0"/>
    <s v="theater/musical"/>
    <n v="6.6666666666666671E-3"/>
    <x v="130"/>
    <x v="1"/>
    <x v="40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x v="0"/>
    <x v="80"/>
    <b v="0"/>
    <s v="theater/musical"/>
    <n v="3.267605633802817E-2"/>
    <x v="2109"/>
    <x v="1"/>
    <x v="40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x v="0"/>
    <x v="78"/>
    <b v="0"/>
    <s v="theater/musical"/>
    <n v="0"/>
    <x v="121"/>
    <x v="1"/>
    <x v="40"/>
    <x v="3790"/>
    <x v="377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x v="0"/>
    <x v="78"/>
    <b v="0"/>
    <s v="theater/musical"/>
    <n v="0"/>
    <x v="121"/>
    <x v="1"/>
    <x v="40"/>
    <x v="3791"/>
    <x v="377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x v="0"/>
    <x v="84"/>
    <b v="0"/>
    <s v="theater/musical"/>
    <n v="2.8E-3"/>
    <x v="844"/>
    <x v="1"/>
    <x v="40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x v="0"/>
    <x v="54"/>
    <b v="0"/>
    <s v="theater/musical"/>
    <n v="0.59657142857142853"/>
    <x v="2816"/>
    <x v="1"/>
    <x v="40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x v="0"/>
    <x v="29"/>
    <b v="0"/>
    <s v="theater/musical"/>
    <n v="0.01"/>
    <x v="73"/>
    <x v="1"/>
    <x v="40"/>
    <x v="3794"/>
    <x v="3777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x v="0"/>
    <x v="84"/>
    <b v="0"/>
    <s v="theater/musical"/>
    <n v="1.6666666666666666E-2"/>
    <x v="144"/>
    <x v="1"/>
    <x v="40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x v="0"/>
    <x v="29"/>
    <b v="0"/>
    <s v="theater/musical"/>
    <n v="4.4444444444444447E-5"/>
    <x v="120"/>
    <x v="1"/>
    <x v="40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x v="0"/>
    <x v="77"/>
    <b v="0"/>
    <s v="theater/musical"/>
    <n v="0.89666666666666661"/>
    <x v="2817"/>
    <x v="1"/>
    <x v="40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x v="0"/>
    <x v="81"/>
    <b v="0"/>
    <s v="theater/musical"/>
    <n v="1.4642857142857143E-2"/>
    <x v="1536"/>
    <x v="1"/>
    <x v="40"/>
    <x v="3798"/>
    <x v="378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x v="0"/>
    <x v="80"/>
    <b v="0"/>
    <s v="theater/musical"/>
    <n v="4.02E-2"/>
    <x v="984"/>
    <x v="1"/>
    <x v="40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x v="0"/>
    <x v="38"/>
    <b v="0"/>
    <s v="theater/musical"/>
    <n v="4.0045454545454544E-2"/>
    <x v="2818"/>
    <x v="1"/>
    <x v="40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x v="0"/>
    <x v="82"/>
    <b v="0"/>
    <s v="theater/musical"/>
    <n v="8.5199999999999998E-2"/>
    <x v="2819"/>
    <x v="1"/>
    <x v="40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x v="0"/>
    <x v="78"/>
    <b v="0"/>
    <s v="theater/musical"/>
    <n v="0"/>
    <x v="121"/>
    <x v="1"/>
    <x v="40"/>
    <x v="3802"/>
    <x v="378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x v="0"/>
    <x v="244"/>
    <b v="0"/>
    <s v="theater/musical"/>
    <n v="0.19650000000000001"/>
    <x v="2820"/>
    <x v="1"/>
    <x v="40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x v="0"/>
    <x v="78"/>
    <b v="0"/>
    <s v="theater/musical"/>
    <n v="0"/>
    <x v="121"/>
    <x v="1"/>
    <x v="40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x v="0"/>
    <x v="84"/>
    <b v="0"/>
    <s v="theater/musical"/>
    <n v="2.0000000000000002E-5"/>
    <x v="1788"/>
    <x v="1"/>
    <x v="40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x v="0"/>
    <x v="29"/>
    <b v="0"/>
    <s v="theater/musical"/>
    <n v="6.6666666666666664E-4"/>
    <x v="144"/>
    <x v="1"/>
    <x v="40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x v="0"/>
    <x v="82"/>
    <b v="0"/>
    <s v="theater/musical"/>
    <n v="0.30333333333333334"/>
    <x v="2821"/>
    <x v="1"/>
    <x v="40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x v="0"/>
    <x v="54"/>
    <b v="1"/>
    <s v="theater/plays"/>
    <n v="1"/>
    <x v="694"/>
    <x v="1"/>
    <x v="6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x v="0"/>
    <x v="44"/>
    <b v="1"/>
    <s v="theater/plays"/>
    <n v="1.0125"/>
    <x v="1352"/>
    <x v="1"/>
    <x v="6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x v="0"/>
    <x v="55"/>
    <b v="1"/>
    <s v="theater/plays"/>
    <n v="1.2173333333333334"/>
    <x v="2822"/>
    <x v="1"/>
    <x v="6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x v="0"/>
    <x v="10"/>
    <b v="1"/>
    <s v="theater/plays"/>
    <n v="3.3"/>
    <x v="2823"/>
    <x v="1"/>
    <x v="6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x v="0"/>
    <x v="202"/>
    <b v="1"/>
    <s v="theater/plays"/>
    <n v="1.0954999999999999"/>
    <x v="2824"/>
    <x v="1"/>
    <x v="6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x v="0"/>
    <x v="74"/>
    <b v="1"/>
    <s v="theater/plays"/>
    <n v="1.0095190476190474"/>
    <x v="2825"/>
    <x v="1"/>
    <x v="6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x v="0"/>
    <x v="69"/>
    <b v="1"/>
    <s v="theater/plays"/>
    <n v="1.4013333333333333"/>
    <x v="2826"/>
    <x v="1"/>
    <x v="6"/>
    <x v="3814"/>
    <x v="353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x v="0"/>
    <x v="9"/>
    <b v="1"/>
    <s v="theater/plays"/>
    <n v="1.0000100000000001"/>
    <x v="2827"/>
    <x v="1"/>
    <x v="6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x v="0"/>
    <x v="77"/>
    <b v="1"/>
    <s v="theater/plays"/>
    <n v="1.19238"/>
    <x v="2828"/>
    <x v="1"/>
    <x v="6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x v="0"/>
    <x v="9"/>
    <b v="1"/>
    <s v="theater/plays"/>
    <n v="1.0725"/>
    <x v="2829"/>
    <x v="1"/>
    <x v="6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x v="0"/>
    <x v="73"/>
    <b v="1"/>
    <s v="theater/plays"/>
    <n v="2.2799999999999998"/>
    <x v="2830"/>
    <x v="1"/>
    <x v="6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x v="0"/>
    <x v="55"/>
    <b v="1"/>
    <s v="theater/plays"/>
    <n v="1.0640000000000001"/>
    <x v="2831"/>
    <x v="1"/>
    <x v="6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x v="0"/>
    <x v="9"/>
    <b v="1"/>
    <s v="theater/plays"/>
    <n v="1.4333333333333333"/>
    <x v="2832"/>
    <x v="1"/>
    <x v="6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x v="0"/>
    <x v="67"/>
    <b v="1"/>
    <s v="theater/plays"/>
    <n v="1.0454285714285714"/>
    <x v="2833"/>
    <x v="1"/>
    <x v="6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x v="0"/>
    <x v="88"/>
    <b v="1"/>
    <s v="theater/plays"/>
    <n v="1.1002000000000001"/>
    <x v="2834"/>
    <x v="1"/>
    <x v="6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x v="0"/>
    <x v="14"/>
    <b v="1"/>
    <s v="theater/plays"/>
    <n v="1.06"/>
    <x v="2835"/>
    <x v="1"/>
    <x v="6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x v="0"/>
    <x v="63"/>
    <b v="1"/>
    <s v="theater/plays"/>
    <n v="1.08"/>
    <x v="2836"/>
    <x v="1"/>
    <x v="6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x v="0"/>
    <x v="72"/>
    <b v="1"/>
    <s v="theater/plays"/>
    <n v="1.0542"/>
    <x v="2837"/>
    <x v="1"/>
    <x v="6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x v="0"/>
    <x v="55"/>
    <b v="1"/>
    <s v="theater/plays"/>
    <n v="1.1916666666666667"/>
    <x v="446"/>
    <x v="1"/>
    <x v="6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x v="0"/>
    <x v="71"/>
    <b v="1"/>
    <s v="theater/plays"/>
    <n v="1.5266666666666666"/>
    <x v="2838"/>
    <x v="1"/>
    <x v="6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x v="0"/>
    <x v="33"/>
    <b v="1"/>
    <s v="theater/plays"/>
    <n v="1"/>
    <x v="2839"/>
    <x v="1"/>
    <x v="6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x v="0"/>
    <x v="22"/>
    <b v="1"/>
    <s v="theater/plays"/>
    <n v="1.002"/>
    <x v="2840"/>
    <x v="1"/>
    <x v="6"/>
    <x v="3829"/>
    <x v="381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x v="0"/>
    <x v="83"/>
    <b v="1"/>
    <s v="theater/plays"/>
    <n v="2.25"/>
    <x v="766"/>
    <x v="1"/>
    <x v="6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x v="0"/>
    <x v="82"/>
    <b v="1"/>
    <s v="theater/plays"/>
    <n v="1.0602199999999999"/>
    <x v="2841"/>
    <x v="1"/>
    <x v="6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x v="0"/>
    <x v="82"/>
    <b v="1"/>
    <s v="theater/plays"/>
    <n v="1.0466666666666666"/>
    <x v="2842"/>
    <x v="1"/>
    <x v="6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x v="0"/>
    <x v="9"/>
    <b v="1"/>
    <s v="theater/plays"/>
    <n v="1.1666666666666667"/>
    <x v="2843"/>
    <x v="1"/>
    <x v="6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x v="0"/>
    <x v="7"/>
    <b v="1"/>
    <s v="theater/plays"/>
    <n v="1.0903333333333334"/>
    <x v="2844"/>
    <x v="1"/>
    <x v="6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x v="0"/>
    <x v="22"/>
    <b v="1"/>
    <s v="theater/plays"/>
    <n v="1.6"/>
    <x v="379"/>
    <x v="1"/>
    <x v="6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x v="0"/>
    <x v="25"/>
    <b v="1"/>
    <s v="theater/plays"/>
    <n v="1.125"/>
    <x v="2845"/>
    <x v="1"/>
    <x v="6"/>
    <x v="3836"/>
    <x v="3817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x v="0"/>
    <x v="57"/>
    <b v="1"/>
    <s v="theater/plays"/>
    <n v="1.0209999999999999"/>
    <x v="2846"/>
    <x v="1"/>
    <x v="6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x v="0"/>
    <x v="61"/>
    <b v="1"/>
    <s v="theater/plays"/>
    <n v="1.00824"/>
    <x v="2847"/>
    <x v="1"/>
    <x v="6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x v="0"/>
    <x v="58"/>
    <b v="1"/>
    <s v="theater/plays"/>
    <n v="1.0125"/>
    <x v="2848"/>
    <x v="1"/>
    <x v="6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x v="0"/>
    <x v="83"/>
    <b v="1"/>
    <s v="theater/plays"/>
    <n v="65"/>
    <x v="94"/>
    <x v="1"/>
    <x v="6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x v="1"/>
    <x v="69"/>
    <b v="0"/>
    <s v="theater/plays"/>
    <n v="8.72E-2"/>
    <x v="2849"/>
    <x v="1"/>
    <x v="6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x v="1"/>
    <x v="23"/>
    <b v="0"/>
    <s v="theater/plays"/>
    <n v="0.21940000000000001"/>
    <x v="2850"/>
    <x v="1"/>
    <x v="6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x v="1"/>
    <x v="10"/>
    <b v="0"/>
    <s v="theater/plays"/>
    <n v="0.21299999999999999"/>
    <x v="2851"/>
    <x v="1"/>
    <x v="6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x v="1"/>
    <x v="133"/>
    <b v="0"/>
    <s v="theater/plays"/>
    <n v="0.41489795918367345"/>
    <x v="2852"/>
    <x v="1"/>
    <x v="6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x v="1"/>
    <x v="8"/>
    <b v="0"/>
    <s v="theater/plays"/>
    <n v="2.1049999999999999E-2"/>
    <x v="2853"/>
    <x v="1"/>
    <x v="6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x v="1"/>
    <x v="22"/>
    <b v="0"/>
    <s v="theater/plays"/>
    <n v="2.7E-2"/>
    <x v="2854"/>
    <x v="1"/>
    <x v="6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x v="1"/>
    <x v="82"/>
    <b v="0"/>
    <s v="theater/plays"/>
    <n v="0.16161904761904761"/>
    <x v="2855"/>
    <x v="1"/>
    <x v="6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x v="1"/>
    <x v="68"/>
    <b v="0"/>
    <s v="theater/plays"/>
    <n v="0.16376923076923078"/>
    <x v="2856"/>
    <x v="1"/>
    <x v="6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x v="1"/>
    <x v="33"/>
    <b v="0"/>
    <s v="theater/plays"/>
    <n v="7.0433333333333334E-2"/>
    <x v="2857"/>
    <x v="1"/>
    <x v="6"/>
    <x v="3849"/>
    <x v="383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x v="1"/>
    <x v="80"/>
    <b v="0"/>
    <s v="theater/plays"/>
    <n v="3.7999999999999999E-2"/>
    <x v="2858"/>
    <x v="1"/>
    <x v="6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x v="1"/>
    <x v="54"/>
    <b v="0"/>
    <s v="theater/plays"/>
    <n v="0.34079999999999999"/>
    <x v="2859"/>
    <x v="1"/>
    <x v="6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x v="0"/>
    <x v="84"/>
    <b v="0"/>
    <s v="theater/plays"/>
    <n v="2E-3"/>
    <x v="119"/>
    <x v="1"/>
    <x v="6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x v="0"/>
    <x v="84"/>
    <b v="0"/>
    <s v="theater/plays"/>
    <n v="2.5999999999999998E-4"/>
    <x v="31"/>
    <x v="1"/>
    <x v="6"/>
    <x v="3853"/>
    <x v="383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x v="0"/>
    <x v="9"/>
    <b v="0"/>
    <s v="theater/plays"/>
    <n v="0.16254545454545455"/>
    <x v="2860"/>
    <x v="1"/>
    <x v="6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x v="0"/>
    <x v="29"/>
    <b v="0"/>
    <s v="theater/plays"/>
    <n v="2.5000000000000001E-2"/>
    <x v="384"/>
    <x v="1"/>
    <x v="6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x v="0"/>
    <x v="29"/>
    <b v="0"/>
    <s v="theater/plays"/>
    <n v="2.0000000000000001E-4"/>
    <x v="120"/>
    <x v="1"/>
    <x v="6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x v="0"/>
    <x v="80"/>
    <b v="0"/>
    <s v="theater/plays"/>
    <n v="5.1999999999999998E-2"/>
    <x v="178"/>
    <x v="1"/>
    <x v="6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x v="0"/>
    <x v="29"/>
    <b v="0"/>
    <s v="theater/plays"/>
    <n v="0.02"/>
    <x v="119"/>
    <x v="1"/>
    <x v="6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x v="0"/>
    <x v="29"/>
    <b v="0"/>
    <s v="theater/plays"/>
    <n v="4.0000000000000002E-4"/>
    <x v="120"/>
    <x v="1"/>
    <x v="6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x v="0"/>
    <x v="62"/>
    <b v="0"/>
    <s v="theater/plays"/>
    <n v="0.17666666666666667"/>
    <x v="2861"/>
    <x v="1"/>
    <x v="6"/>
    <x v="3860"/>
    <x v="3841"/>
  </r>
  <r>
    <n v="3861"/>
    <s v="READY OR NOT HERE I COME"/>
    <s v="THE COMING OF THE LORD!"/>
    <n v="2000"/>
    <n v="100"/>
    <x v="2"/>
    <x v="0"/>
    <s v="USD"/>
    <n v="1415828820"/>
    <n v="1412258977"/>
    <x v="0"/>
    <x v="29"/>
    <b v="0"/>
    <s v="theater/plays"/>
    <n v="0.05"/>
    <x v="101"/>
    <x v="1"/>
    <x v="6"/>
    <x v="3861"/>
    <x v="3842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x v="0"/>
    <x v="29"/>
    <b v="0"/>
    <s v="theater/plays"/>
    <n v="1.3333333333333334E-4"/>
    <x v="120"/>
    <x v="1"/>
    <x v="6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x v="0"/>
    <x v="78"/>
    <b v="0"/>
    <s v="theater/plays"/>
    <n v="0"/>
    <x v="121"/>
    <x v="1"/>
    <x v="6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x v="0"/>
    <x v="83"/>
    <b v="0"/>
    <s v="theater/plays"/>
    <n v="1.2E-2"/>
    <x v="135"/>
    <x v="1"/>
    <x v="6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x v="0"/>
    <x v="25"/>
    <b v="0"/>
    <s v="theater/plays"/>
    <n v="0.26937422295897223"/>
    <x v="2521"/>
    <x v="1"/>
    <x v="6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x v="0"/>
    <x v="84"/>
    <b v="0"/>
    <s v="theater/plays"/>
    <n v="5.4999999999999997E-3"/>
    <x v="148"/>
    <x v="1"/>
    <x v="6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x v="0"/>
    <x v="81"/>
    <b v="0"/>
    <s v="theater/plays"/>
    <n v="0.1255"/>
    <x v="2862"/>
    <x v="1"/>
    <x v="6"/>
    <x v="3867"/>
    <x v="3848"/>
  </r>
  <r>
    <n v="3868"/>
    <s v="1000 words (Canceled)"/>
    <s v="New collection of music by Scott Evan Davis!"/>
    <n v="5000"/>
    <n v="10"/>
    <x v="1"/>
    <x v="1"/>
    <s v="GBP"/>
    <n v="1410191405"/>
    <n v="1408031405"/>
    <x v="0"/>
    <x v="29"/>
    <b v="0"/>
    <s v="theater/musical"/>
    <n v="2E-3"/>
    <x v="119"/>
    <x v="1"/>
    <x v="40"/>
    <x v="3868"/>
    <x v="3849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x v="0"/>
    <x v="41"/>
    <b v="0"/>
    <s v="theater/musical"/>
    <n v="3.44748684310884E-2"/>
    <x v="2863"/>
    <x v="1"/>
    <x v="40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x v="0"/>
    <x v="73"/>
    <b v="0"/>
    <s v="theater/musical"/>
    <n v="0.15"/>
    <x v="1876"/>
    <x v="1"/>
    <x v="40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x v="0"/>
    <x v="83"/>
    <b v="0"/>
    <s v="theater/musical"/>
    <n v="2.6666666666666668E-2"/>
    <x v="140"/>
    <x v="1"/>
    <x v="40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x v="0"/>
    <x v="78"/>
    <b v="0"/>
    <s v="theater/musical"/>
    <n v="0"/>
    <x v="121"/>
    <x v="1"/>
    <x v="40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x v="0"/>
    <x v="78"/>
    <b v="0"/>
    <s v="theater/musical"/>
    <n v="0"/>
    <x v="121"/>
    <x v="1"/>
    <x v="40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x v="0"/>
    <x v="78"/>
    <b v="0"/>
    <s v="theater/musical"/>
    <n v="0"/>
    <x v="121"/>
    <x v="1"/>
    <x v="40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x v="0"/>
    <x v="78"/>
    <b v="0"/>
    <s v="theater/musical"/>
    <n v="0"/>
    <x v="121"/>
    <x v="1"/>
    <x v="40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x v="0"/>
    <x v="67"/>
    <b v="0"/>
    <s v="theater/musical"/>
    <n v="0.52794871794871789"/>
    <x v="2864"/>
    <x v="1"/>
    <x v="40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x v="0"/>
    <x v="25"/>
    <b v="0"/>
    <s v="theater/musical"/>
    <n v="4.9639999999999997E-2"/>
    <x v="2865"/>
    <x v="1"/>
    <x v="40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x v="0"/>
    <x v="29"/>
    <b v="0"/>
    <s v="theater/musical"/>
    <n v="5.5555555555555556E-4"/>
    <x v="119"/>
    <x v="1"/>
    <x v="40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x v="0"/>
    <x v="78"/>
    <b v="0"/>
    <s v="theater/musical"/>
    <n v="0"/>
    <x v="121"/>
    <x v="1"/>
    <x v="40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x v="0"/>
    <x v="57"/>
    <b v="0"/>
    <s v="theater/musical"/>
    <n v="0.13066666666666665"/>
    <x v="2866"/>
    <x v="1"/>
    <x v="40"/>
    <x v="3880"/>
    <x v="3792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x v="0"/>
    <x v="29"/>
    <b v="0"/>
    <s v="theater/musical"/>
    <n v="0.05"/>
    <x v="384"/>
    <x v="1"/>
    <x v="40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x v="0"/>
    <x v="78"/>
    <b v="0"/>
    <s v="theater/musical"/>
    <n v="0"/>
    <x v="121"/>
    <x v="1"/>
    <x v="40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x v="0"/>
    <x v="78"/>
    <b v="0"/>
    <s v="theater/musical"/>
    <n v="0"/>
    <x v="121"/>
    <x v="1"/>
    <x v="40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x v="0"/>
    <x v="78"/>
    <b v="0"/>
    <s v="theater/musical"/>
    <n v="0"/>
    <x v="121"/>
    <x v="1"/>
    <x v="40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x v="0"/>
    <x v="78"/>
    <b v="0"/>
    <s v="theater/musical"/>
    <n v="0"/>
    <x v="121"/>
    <x v="1"/>
    <x v="40"/>
    <x v="3885"/>
    <x v="3865"/>
  </r>
  <r>
    <n v="3886"/>
    <s v="a (Canceled)"/>
    <n v="1"/>
    <n v="10000"/>
    <n v="0"/>
    <x v="1"/>
    <x v="2"/>
    <s v="AUD"/>
    <n v="1418275702"/>
    <n v="1415683702"/>
    <x v="0"/>
    <x v="78"/>
    <b v="0"/>
    <s v="theater/musical"/>
    <n v="0"/>
    <x v="121"/>
    <x v="1"/>
    <x v="40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x v="0"/>
    <x v="84"/>
    <b v="0"/>
    <s v="theater/musical"/>
    <n v="1.7500000000000002E-2"/>
    <x v="844"/>
    <x v="1"/>
    <x v="40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x v="0"/>
    <x v="25"/>
    <b v="0"/>
    <s v="theater/plays"/>
    <n v="0.27100000000000002"/>
    <x v="2867"/>
    <x v="1"/>
    <x v="6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x v="0"/>
    <x v="82"/>
    <b v="0"/>
    <s v="theater/plays"/>
    <n v="1.4749999999999999E-2"/>
    <x v="2868"/>
    <x v="1"/>
    <x v="6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x v="0"/>
    <x v="22"/>
    <b v="0"/>
    <s v="theater/plays"/>
    <n v="0.16826666666666668"/>
    <x v="2869"/>
    <x v="1"/>
    <x v="6"/>
    <x v="3890"/>
    <x v="387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x v="0"/>
    <x v="63"/>
    <b v="0"/>
    <s v="theater/plays"/>
    <n v="0.32500000000000001"/>
    <x v="2351"/>
    <x v="1"/>
    <x v="6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x v="0"/>
    <x v="78"/>
    <b v="0"/>
    <s v="theater/plays"/>
    <n v="0"/>
    <x v="121"/>
    <x v="1"/>
    <x v="6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x v="0"/>
    <x v="87"/>
    <b v="0"/>
    <s v="theater/plays"/>
    <n v="0.2155"/>
    <x v="2870"/>
    <x v="1"/>
    <x v="6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x v="0"/>
    <x v="202"/>
    <b v="0"/>
    <s v="theater/plays"/>
    <n v="3.4666666666666665E-2"/>
    <x v="1331"/>
    <x v="1"/>
    <x v="6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x v="0"/>
    <x v="29"/>
    <b v="0"/>
    <s v="theater/plays"/>
    <n v="0.05"/>
    <x v="73"/>
    <x v="1"/>
    <x v="6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x v="0"/>
    <x v="80"/>
    <b v="0"/>
    <s v="theater/plays"/>
    <n v="0.10625"/>
    <x v="665"/>
    <x v="1"/>
    <x v="6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x v="0"/>
    <x v="73"/>
    <b v="0"/>
    <s v="theater/plays"/>
    <n v="0.17599999999999999"/>
    <x v="895"/>
    <x v="1"/>
    <x v="6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x v="0"/>
    <x v="38"/>
    <b v="0"/>
    <s v="theater/plays"/>
    <n v="0.3256"/>
    <x v="1337"/>
    <x v="1"/>
    <x v="6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x v="0"/>
    <x v="84"/>
    <b v="0"/>
    <s v="theater/plays"/>
    <n v="1.2500000000000001E-2"/>
    <x v="372"/>
    <x v="1"/>
    <x v="6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x v="0"/>
    <x v="81"/>
    <b v="0"/>
    <s v="theater/plays"/>
    <n v="5.3999999999999999E-2"/>
    <x v="2871"/>
    <x v="1"/>
    <x v="6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x v="0"/>
    <x v="29"/>
    <b v="0"/>
    <s v="theater/plays"/>
    <n v="8.3333333333333332E-3"/>
    <x v="384"/>
    <x v="1"/>
    <x v="6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x v="0"/>
    <x v="162"/>
    <b v="0"/>
    <s v="theater/plays"/>
    <n v="0.48833333333333334"/>
    <x v="2872"/>
    <x v="1"/>
    <x v="6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x v="0"/>
    <x v="78"/>
    <b v="0"/>
    <s v="theater/plays"/>
    <n v="0"/>
    <x v="121"/>
    <x v="1"/>
    <x v="6"/>
    <x v="3903"/>
    <x v="388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x v="0"/>
    <x v="84"/>
    <b v="0"/>
    <s v="theater/plays"/>
    <n v="2.9999999999999997E-4"/>
    <x v="1788"/>
    <x v="1"/>
    <x v="6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x v="0"/>
    <x v="63"/>
    <b v="0"/>
    <s v="theater/plays"/>
    <n v="0.11533333333333333"/>
    <x v="2873"/>
    <x v="1"/>
    <x v="6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x v="0"/>
    <x v="38"/>
    <b v="0"/>
    <s v="theater/plays"/>
    <n v="0.67333333333333334"/>
    <x v="2874"/>
    <x v="1"/>
    <x v="6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x v="0"/>
    <x v="80"/>
    <b v="0"/>
    <s v="theater/plays"/>
    <n v="0.153"/>
    <x v="2875"/>
    <x v="1"/>
    <x v="6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x v="0"/>
    <x v="80"/>
    <b v="0"/>
    <s v="theater/plays"/>
    <n v="8.666666666666667E-2"/>
    <x v="1862"/>
    <x v="1"/>
    <x v="6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x v="0"/>
    <x v="80"/>
    <b v="0"/>
    <s v="theater/plays"/>
    <n v="2.2499999999999998E-3"/>
    <x v="1209"/>
    <x v="1"/>
    <x v="6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x v="0"/>
    <x v="83"/>
    <b v="0"/>
    <s v="theater/plays"/>
    <n v="3.0833333333333334E-2"/>
    <x v="2876"/>
    <x v="1"/>
    <x v="6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x v="0"/>
    <x v="17"/>
    <b v="0"/>
    <s v="theater/plays"/>
    <n v="0.37412499999999999"/>
    <x v="2877"/>
    <x v="1"/>
    <x v="6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x v="0"/>
    <x v="29"/>
    <b v="0"/>
    <s v="theater/plays"/>
    <n v="6.666666666666667E-5"/>
    <x v="120"/>
    <x v="1"/>
    <x v="6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x v="0"/>
    <x v="63"/>
    <b v="0"/>
    <s v="theater/plays"/>
    <n v="0.1"/>
    <x v="2878"/>
    <x v="1"/>
    <x v="6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x v="0"/>
    <x v="74"/>
    <b v="0"/>
    <s v="theater/plays"/>
    <n v="0.36359999999999998"/>
    <x v="2417"/>
    <x v="1"/>
    <x v="6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x v="0"/>
    <x v="29"/>
    <b v="0"/>
    <s v="theater/plays"/>
    <n v="3.3333333333333335E-3"/>
    <x v="144"/>
    <x v="1"/>
    <x v="6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x v="0"/>
    <x v="78"/>
    <b v="0"/>
    <s v="theater/plays"/>
    <n v="0"/>
    <x v="121"/>
    <x v="1"/>
    <x v="6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x v="0"/>
    <x v="29"/>
    <b v="0"/>
    <s v="theater/plays"/>
    <n v="2.8571428571428571E-3"/>
    <x v="119"/>
    <x v="1"/>
    <x v="6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x v="0"/>
    <x v="83"/>
    <b v="0"/>
    <s v="theater/plays"/>
    <n v="2E-3"/>
    <x v="379"/>
    <x v="1"/>
    <x v="6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x v="0"/>
    <x v="83"/>
    <b v="0"/>
    <s v="theater/plays"/>
    <n v="1.7999999999999999E-2"/>
    <x v="180"/>
    <x v="1"/>
    <x v="6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x v="0"/>
    <x v="83"/>
    <b v="0"/>
    <s v="theater/plays"/>
    <n v="5.3999999999999999E-2"/>
    <x v="834"/>
    <x v="1"/>
    <x v="6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x v="0"/>
    <x v="78"/>
    <b v="0"/>
    <s v="theater/plays"/>
    <n v="0"/>
    <x v="121"/>
    <x v="1"/>
    <x v="6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x v="0"/>
    <x v="79"/>
    <b v="0"/>
    <s v="theater/plays"/>
    <n v="8.1333333333333327E-2"/>
    <x v="2879"/>
    <x v="1"/>
    <x v="6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x v="0"/>
    <x v="57"/>
    <b v="0"/>
    <s v="theater/plays"/>
    <n v="0.12034782608695652"/>
    <x v="2880"/>
    <x v="1"/>
    <x v="6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x v="0"/>
    <x v="244"/>
    <b v="0"/>
    <s v="theater/plays"/>
    <n v="0.15266666666666667"/>
    <x v="1378"/>
    <x v="1"/>
    <x v="6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x v="0"/>
    <x v="83"/>
    <b v="0"/>
    <s v="theater/plays"/>
    <n v="0.1"/>
    <x v="144"/>
    <x v="1"/>
    <x v="6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x v="0"/>
    <x v="29"/>
    <b v="0"/>
    <s v="theater/plays"/>
    <n v="3.0000000000000001E-3"/>
    <x v="2"/>
    <x v="1"/>
    <x v="6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x v="0"/>
    <x v="84"/>
    <b v="0"/>
    <s v="theater/plays"/>
    <n v="0.01"/>
    <x v="385"/>
    <x v="1"/>
    <x v="6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x v="0"/>
    <x v="63"/>
    <b v="0"/>
    <s v="theater/plays"/>
    <n v="0.13020000000000001"/>
    <x v="2881"/>
    <x v="1"/>
    <x v="6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x v="0"/>
    <x v="25"/>
    <b v="0"/>
    <s v="theater/plays"/>
    <n v="2.265E-2"/>
    <x v="2882"/>
    <x v="1"/>
    <x v="6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x v="0"/>
    <x v="78"/>
    <b v="0"/>
    <s v="theater/plays"/>
    <n v="0"/>
    <x v="121"/>
    <x v="1"/>
    <x v="6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x v="0"/>
    <x v="78"/>
    <b v="0"/>
    <s v="theater/plays"/>
    <n v="0"/>
    <x v="121"/>
    <x v="1"/>
    <x v="6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x v="0"/>
    <x v="29"/>
    <b v="0"/>
    <s v="theater/plays"/>
    <n v="8.3333333333333331E-5"/>
    <x v="120"/>
    <x v="1"/>
    <x v="6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x v="0"/>
    <x v="8"/>
    <b v="0"/>
    <s v="theater/plays"/>
    <n v="0.15742857142857142"/>
    <x v="2883"/>
    <x v="1"/>
    <x v="6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x v="0"/>
    <x v="8"/>
    <b v="0"/>
    <s v="theater/plays"/>
    <n v="0.11"/>
    <x v="2884"/>
    <x v="1"/>
    <x v="6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x v="0"/>
    <x v="23"/>
    <b v="0"/>
    <s v="theater/plays"/>
    <n v="0.43833333333333335"/>
    <x v="2885"/>
    <x v="1"/>
    <x v="6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x v="0"/>
    <x v="78"/>
    <b v="0"/>
    <s v="theater/plays"/>
    <n v="0"/>
    <x v="121"/>
    <x v="1"/>
    <x v="6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x v="0"/>
    <x v="73"/>
    <b v="0"/>
    <s v="theater/plays"/>
    <n v="0.86135181975736563"/>
    <x v="2886"/>
    <x v="1"/>
    <x v="6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x v="0"/>
    <x v="81"/>
    <b v="0"/>
    <s v="theater/plays"/>
    <n v="0.12196620583717357"/>
    <x v="2887"/>
    <x v="1"/>
    <x v="6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x v="0"/>
    <x v="29"/>
    <b v="0"/>
    <s v="theater/plays"/>
    <n v="1E-3"/>
    <x v="144"/>
    <x v="1"/>
    <x v="6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x v="0"/>
    <x v="84"/>
    <b v="0"/>
    <s v="theater/plays"/>
    <n v="2.2000000000000001E-3"/>
    <x v="148"/>
    <x v="1"/>
    <x v="6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x v="0"/>
    <x v="84"/>
    <b v="0"/>
    <s v="theater/plays"/>
    <n v="9.0909090909090905E-3"/>
    <x v="384"/>
    <x v="1"/>
    <x v="6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x v="0"/>
    <x v="78"/>
    <b v="0"/>
    <s v="theater/plays"/>
    <n v="0"/>
    <x v="121"/>
    <x v="1"/>
    <x v="6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x v="0"/>
    <x v="62"/>
    <b v="0"/>
    <s v="theater/plays"/>
    <n v="0.35639999999999999"/>
    <x v="2888"/>
    <x v="1"/>
    <x v="6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x v="0"/>
    <x v="78"/>
    <b v="0"/>
    <s v="theater/plays"/>
    <n v="0"/>
    <x v="121"/>
    <x v="1"/>
    <x v="6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x v="0"/>
    <x v="29"/>
    <b v="0"/>
    <s v="theater/plays"/>
    <n v="2.5000000000000001E-3"/>
    <x v="144"/>
    <x v="1"/>
    <x v="6"/>
    <x v="3945"/>
    <x v="392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x v="0"/>
    <x v="81"/>
    <b v="0"/>
    <s v="theater/plays"/>
    <n v="3.2500000000000001E-2"/>
    <x v="498"/>
    <x v="1"/>
    <x v="6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x v="0"/>
    <x v="84"/>
    <b v="0"/>
    <s v="theater/plays"/>
    <n v="3.3666666666666664E-2"/>
    <x v="476"/>
    <x v="1"/>
    <x v="6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x v="0"/>
    <x v="78"/>
    <b v="0"/>
    <s v="theater/plays"/>
    <n v="0"/>
    <x v="121"/>
    <x v="1"/>
    <x v="6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x v="0"/>
    <x v="58"/>
    <b v="0"/>
    <s v="theater/plays"/>
    <n v="0.15770000000000001"/>
    <x v="2889"/>
    <x v="1"/>
    <x v="6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x v="0"/>
    <x v="29"/>
    <b v="0"/>
    <s v="theater/plays"/>
    <n v="6.2500000000000003E-3"/>
    <x v="384"/>
    <x v="1"/>
    <x v="6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x v="0"/>
    <x v="29"/>
    <b v="0"/>
    <s v="theater/plays"/>
    <n v="5.0000000000000004E-6"/>
    <x v="120"/>
    <x v="1"/>
    <x v="6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x v="0"/>
    <x v="29"/>
    <b v="0"/>
    <s v="theater/plays"/>
    <n v="9.6153846153846159E-4"/>
    <x v="384"/>
    <x v="1"/>
    <x v="6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x v="0"/>
    <x v="78"/>
    <b v="0"/>
    <s v="theater/plays"/>
    <n v="0"/>
    <x v="121"/>
    <x v="1"/>
    <x v="6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x v="0"/>
    <x v="78"/>
    <b v="0"/>
    <s v="theater/plays"/>
    <n v="0"/>
    <x v="121"/>
    <x v="1"/>
    <x v="6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x v="0"/>
    <x v="22"/>
    <b v="0"/>
    <s v="theater/plays"/>
    <n v="0.24285714285714285"/>
    <x v="97"/>
    <x v="1"/>
    <x v="6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x v="0"/>
    <x v="78"/>
    <b v="0"/>
    <s v="theater/plays"/>
    <n v="0"/>
    <x v="121"/>
    <x v="1"/>
    <x v="6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x v="0"/>
    <x v="29"/>
    <b v="0"/>
    <s v="theater/plays"/>
    <n v="2.5000000000000001E-4"/>
    <x v="589"/>
    <x v="1"/>
    <x v="6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x v="0"/>
    <x v="38"/>
    <b v="0"/>
    <s v="theater/plays"/>
    <n v="0.32050000000000001"/>
    <x v="2890"/>
    <x v="1"/>
    <x v="6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x v="0"/>
    <x v="8"/>
    <b v="0"/>
    <s v="theater/plays"/>
    <n v="0.24333333333333335"/>
    <x v="838"/>
    <x v="1"/>
    <x v="6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x v="0"/>
    <x v="80"/>
    <b v="0"/>
    <s v="theater/plays"/>
    <n v="1.4999999999999999E-2"/>
    <x v="798"/>
    <x v="1"/>
    <x v="6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x v="0"/>
    <x v="84"/>
    <b v="0"/>
    <s v="theater/plays"/>
    <n v="4.1999999999999997E-3"/>
    <x v="689"/>
    <x v="1"/>
    <x v="6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x v="0"/>
    <x v="83"/>
    <b v="0"/>
    <s v="theater/plays"/>
    <n v="3.214285714285714E-2"/>
    <x v="2"/>
    <x v="1"/>
    <x v="6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x v="0"/>
    <x v="78"/>
    <b v="0"/>
    <s v="theater/plays"/>
    <n v="0"/>
    <x v="121"/>
    <x v="1"/>
    <x v="6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x v="0"/>
    <x v="83"/>
    <b v="0"/>
    <s v="theater/plays"/>
    <n v="6.3E-2"/>
    <x v="840"/>
    <x v="1"/>
    <x v="6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x v="0"/>
    <x v="80"/>
    <b v="0"/>
    <s v="theater/plays"/>
    <n v="0.14249999999999999"/>
    <x v="371"/>
    <x v="1"/>
    <x v="6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x v="0"/>
    <x v="84"/>
    <b v="0"/>
    <s v="theater/plays"/>
    <n v="6.0000000000000001E-3"/>
    <x v="381"/>
    <x v="1"/>
    <x v="6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x v="0"/>
    <x v="73"/>
    <b v="0"/>
    <s v="theater/plays"/>
    <n v="0.2411764705882353"/>
    <x v="2239"/>
    <x v="1"/>
    <x v="6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x v="0"/>
    <x v="202"/>
    <b v="0"/>
    <s v="theater/plays"/>
    <n v="0.10539999999999999"/>
    <x v="2891"/>
    <x v="1"/>
    <x v="6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x v="0"/>
    <x v="79"/>
    <b v="0"/>
    <s v="theater/plays"/>
    <n v="7.4690265486725665E-2"/>
    <x v="2892"/>
    <x v="1"/>
    <x v="6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x v="0"/>
    <x v="84"/>
    <b v="0"/>
    <s v="theater/plays"/>
    <n v="7.3333333333333334E-4"/>
    <x v="148"/>
    <x v="1"/>
    <x v="6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x v="0"/>
    <x v="79"/>
    <b v="0"/>
    <s v="theater/plays"/>
    <n v="9.7142857142857135E-3"/>
    <x v="2893"/>
    <x v="1"/>
    <x v="6"/>
    <x v="3971"/>
    <x v="395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x v="0"/>
    <x v="22"/>
    <b v="0"/>
    <s v="theater/plays"/>
    <n v="0.21099999999999999"/>
    <x v="2894"/>
    <x v="1"/>
    <x v="6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x v="0"/>
    <x v="77"/>
    <b v="0"/>
    <s v="theater/plays"/>
    <n v="0.78100000000000003"/>
    <x v="2895"/>
    <x v="1"/>
    <x v="6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x v="0"/>
    <x v="202"/>
    <b v="0"/>
    <s v="theater/plays"/>
    <n v="0.32"/>
    <x v="2896"/>
    <x v="1"/>
    <x v="6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x v="0"/>
    <x v="78"/>
    <b v="0"/>
    <s v="theater/plays"/>
    <n v="0"/>
    <x v="121"/>
    <x v="1"/>
    <x v="6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x v="0"/>
    <x v="73"/>
    <b v="0"/>
    <s v="theater/plays"/>
    <n v="0.47692307692307695"/>
    <x v="2897"/>
    <x v="1"/>
    <x v="6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x v="0"/>
    <x v="79"/>
    <b v="0"/>
    <s v="theater/plays"/>
    <n v="1.4500000000000001E-2"/>
    <x v="2898"/>
    <x v="1"/>
    <x v="6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x v="0"/>
    <x v="22"/>
    <b v="0"/>
    <s v="theater/plays"/>
    <n v="0.107"/>
    <x v="1295"/>
    <x v="1"/>
    <x v="6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x v="0"/>
    <x v="79"/>
    <b v="0"/>
    <s v="theater/plays"/>
    <n v="1.8333333333333333E-2"/>
    <x v="1782"/>
    <x v="1"/>
    <x v="6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x v="0"/>
    <x v="63"/>
    <b v="0"/>
    <s v="theater/plays"/>
    <n v="0.18"/>
    <x v="2845"/>
    <x v="1"/>
    <x v="6"/>
    <x v="3980"/>
    <x v="396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x v="0"/>
    <x v="63"/>
    <b v="0"/>
    <s v="theater/plays"/>
    <n v="4.0833333333333333E-2"/>
    <x v="638"/>
    <x v="1"/>
    <x v="6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x v="0"/>
    <x v="81"/>
    <b v="0"/>
    <s v="theater/plays"/>
    <n v="0.2"/>
    <x v="447"/>
    <x v="1"/>
    <x v="6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x v="0"/>
    <x v="67"/>
    <b v="0"/>
    <s v="theater/plays"/>
    <n v="0.34802513464991025"/>
    <x v="2899"/>
    <x v="1"/>
    <x v="6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x v="0"/>
    <x v="73"/>
    <b v="0"/>
    <s v="theater/plays"/>
    <n v="6.3333333333333339E-2"/>
    <x v="2858"/>
    <x v="1"/>
    <x v="6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x v="0"/>
    <x v="10"/>
    <b v="0"/>
    <s v="theater/plays"/>
    <n v="0.32050000000000001"/>
    <x v="2900"/>
    <x v="1"/>
    <x v="6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x v="0"/>
    <x v="62"/>
    <b v="0"/>
    <s v="theater/plays"/>
    <n v="9.7600000000000006E-2"/>
    <x v="2901"/>
    <x v="1"/>
    <x v="6"/>
    <x v="3986"/>
    <x v="396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x v="0"/>
    <x v="62"/>
    <b v="0"/>
    <s v="theater/plays"/>
    <n v="0.3775"/>
    <x v="2902"/>
    <x v="1"/>
    <x v="6"/>
    <x v="3987"/>
    <x v="396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x v="0"/>
    <x v="80"/>
    <b v="0"/>
    <s v="theater/plays"/>
    <n v="2.1333333333333333E-2"/>
    <x v="1797"/>
    <x v="1"/>
    <x v="6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x v="0"/>
    <x v="78"/>
    <b v="0"/>
    <s v="theater/plays"/>
    <n v="0"/>
    <x v="121"/>
    <x v="1"/>
    <x v="6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x v="0"/>
    <x v="83"/>
    <b v="0"/>
    <s v="theater/plays"/>
    <n v="4.1818181818181817E-2"/>
    <x v="1581"/>
    <x v="1"/>
    <x v="6"/>
    <x v="3990"/>
    <x v="397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x v="0"/>
    <x v="29"/>
    <b v="0"/>
    <s v="theater/plays"/>
    <n v="0.2"/>
    <x v="101"/>
    <x v="1"/>
    <x v="6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x v="0"/>
    <x v="82"/>
    <b v="0"/>
    <s v="theater/plays"/>
    <n v="5.4100000000000002E-2"/>
    <x v="2903"/>
    <x v="1"/>
    <x v="6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x v="0"/>
    <x v="29"/>
    <b v="0"/>
    <s v="theater/plays"/>
    <n v="6.0000000000000002E-5"/>
    <x v="366"/>
    <x v="1"/>
    <x v="6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x v="0"/>
    <x v="29"/>
    <b v="0"/>
    <s v="theater/plays"/>
    <n v="2.5000000000000001E-3"/>
    <x v="144"/>
    <x v="1"/>
    <x v="6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x v="0"/>
    <x v="80"/>
    <b v="0"/>
    <s v="theater/plays"/>
    <n v="0.35"/>
    <x v="844"/>
    <x v="1"/>
    <x v="6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x v="0"/>
    <x v="57"/>
    <b v="0"/>
    <s v="theater/plays"/>
    <n v="0.16566666666666666"/>
    <x v="2904"/>
    <x v="1"/>
    <x v="6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x v="0"/>
    <x v="78"/>
    <b v="0"/>
    <s v="theater/plays"/>
    <n v="0"/>
    <x v="121"/>
    <x v="1"/>
    <x v="6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x v="0"/>
    <x v="8"/>
    <b v="0"/>
    <s v="theater/plays"/>
    <n v="0.57199999999999995"/>
    <x v="2905"/>
    <x v="1"/>
    <x v="6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x v="0"/>
    <x v="25"/>
    <b v="0"/>
    <s v="theater/plays"/>
    <n v="0.16514285714285715"/>
    <x v="2906"/>
    <x v="1"/>
    <x v="6"/>
    <x v="3999"/>
    <x v="3979"/>
  </r>
  <r>
    <n v="4000"/>
    <s v="The Escorts"/>
    <s v="An Enticing Trip into the World of Assisted Dying"/>
    <n v="8000"/>
    <n v="10"/>
    <x v="2"/>
    <x v="0"/>
    <s v="USD"/>
    <n v="1462631358"/>
    <n v="1457450958"/>
    <x v="0"/>
    <x v="29"/>
    <b v="0"/>
    <s v="theater/plays"/>
    <n v="1.25E-3"/>
    <x v="119"/>
    <x v="1"/>
    <x v="6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x v="0"/>
    <x v="25"/>
    <b v="0"/>
    <s v="theater/plays"/>
    <n v="0.3775"/>
    <x v="2882"/>
    <x v="1"/>
    <x v="6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x v="0"/>
    <x v="80"/>
    <b v="0"/>
    <s v="theater/plays"/>
    <n v="1.84E-2"/>
    <x v="2117"/>
    <x v="1"/>
    <x v="6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x v="0"/>
    <x v="84"/>
    <b v="0"/>
    <s v="theater/plays"/>
    <n v="0.10050000000000001"/>
    <x v="984"/>
    <x v="1"/>
    <x v="6"/>
    <x v="4003"/>
    <x v="3982"/>
  </r>
  <r>
    <n v="4004"/>
    <s v="South Florida Tours"/>
    <s v="Help Launch The Queen Into South Florida!"/>
    <n v="500"/>
    <n v="1"/>
    <x v="2"/>
    <x v="0"/>
    <s v="USD"/>
    <n v="1412740457"/>
    <n v="1410148457"/>
    <x v="0"/>
    <x v="29"/>
    <b v="0"/>
    <s v="theater/plays"/>
    <n v="2E-3"/>
    <x v="120"/>
    <x v="1"/>
    <x v="6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x v="0"/>
    <x v="84"/>
    <b v="0"/>
    <s v="theater/plays"/>
    <n v="1.3333333333333334E-2"/>
    <x v="135"/>
    <x v="1"/>
    <x v="6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x v="0"/>
    <x v="29"/>
    <b v="0"/>
    <s v="theater/plays"/>
    <n v="6.666666666666667E-5"/>
    <x v="453"/>
    <x v="1"/>
    <x v="6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x v="0"/>
    <x v="29"/>
    <b v="0"/>
    <s v="theater/plays"/>
    <n v="2.5000000000000001E-3"/>
    <x v="144"/>
    <x v="1"/>
    <x v="6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x v="0"/>
    <x v="80"/>
    <b v="0"/>
    <s v="theater/plays"/>
    <n v="0.06"/>
    <x v="2"/>
    <x v="1"/>
    <x v="6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x v="0"/>
    <x v="83"/>
    <b v="0"/>
    <s v="theater/plays"/>
    <n v="3.8860103626943004E-2"/>
    <x v="384"/>
    <x v="1"/>
    <x v="6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x v="0"/>
    <x v="44"/>
    <b v="0"/>
    <s v="theater/plays"/>
    <n v="0.24194444444444443"/>
    <x v="2907"/>
    <x v="1"/>
    <x v="6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x v="0"/>
    <x v="80"/>
    <b v="0"/>
    <s v="theater/plays"/>
    <n v="7.5999999999999998E-2"/>
    <x v="2908"/>
    <x v="1"/>
    <x v="6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x v="0"/>
    <x v="78"/>
    <b v="0"/>
    <s v="theater/plays"/>
    <n v="0"/>
    <x v="121"/>
    <x v="1"/>
    <x v="6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x v="0"/>
    <x v="84"/>
    <b v="0"/>
    <s v="theater/plays"/>
    <n v="1.2999999999999999E-2"/>
    <x v="31"/>
    <x v="1"/>
    <x v="6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x v="0"/>
    <x v="78"/>
    <b v="0"/>
    <s v="theater/plays"/>
    <n v="0"/>
    <x v="121"/>
    <x v="1"/>
    <x v="6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x v="0"/>
    <x v="29"/>
    <b v="0"/>
    <s v="theater/plays"/>
    <n v="1.4285714285714287E-4"/>
    <x v="120"/>
    <x v="1"/>
    <x v="6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x v="0"/>
    <x v="63"/>
    <b v="0"/>
    <s v="theater/plays"/>
    <n v="0.14000000000000001"/>
    <x v="119"/>
    <x v="1"/>
    <x v="6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x v="0"/>
    <x v="84"/>
    <b v="0"/>
    <s v="theater/plays"/>
    <n v="1.0500000000000001E-2"/>
    <x v="1859"/>
    <x v="1"/>
    <x v="6"/>
    <x v="4017"/>
    <x v="399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x v="0"/>
    <x v="80"/>
    <b v="0"/>
    <s v="theater/plays"/>
    <n v="8.666666666666667E-2"/>
    <x v="151"/>
    <x v="1"/>
    <x v="6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x v="0"/>
    <x v="80"/>
    <b v="0"/>
    <s v="theater/plays"/>
    <n v="8.2857142857142851E-3"/>
    <x v="1878"/>
    <x v="1"/>
    <x v="6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x v="0"/>
    <x v="83"/>
    <b v="0"/>
    <s v="theater/plays"/>
    <n v="0.16666666666666666"/>
    <x v="853"/>
    <x v="1"/>
    <x v="6"/>
    <x v="4020"/>
    <x v="399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x v="0"/>
    <x v="84"/>
    <b v="0"/>
    <s v="theater/plays"/>
    <n v="8.3333333333333332E-3"/>
    <x v="372"/>
    <x v="1"/>
    <x v="6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x v="0"/>
    <x v="438"/>
    <b v="0"/>
    <s v="theater/plays"/>
    <n v="0.69561111111111107"/>
    <x v="2909"/>
    <x v="1"/>
    <x v="6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x v="0"/>
    <x v="78"/>
    <b v="0"/>
    <s v="theater/plays"/>
    <n v="0"/>
    <x v="121"/>
    <x v="1"/>
    <x v="6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x v="0"/>
    <x v="29"/>
    <b v="0"/>
    <s v="theater/plays"/>
    <n v="1.2500000000000001E-2"/>
    <x v="119"/>
    <x v="1"/>
    <x v="6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x v="0"/>
    <x v="80"/>
    <b v="0"/>
    <s v="theater/plays"/>
    <n v="0.05"/>
    <x v="372"/>
    <x v="1"/>
    <x v="6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x v="0"/>
    <x v="78"/>
    <b v="0"/>
    <s v="theater/plays"/>
    <n v="0"/>
    <x v="121"/>
    <x v="1"/>
    <x v="6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x v="0"/>
    <x v="63"/>
    <b v="0"/>
    <s v="theater/plays"/>
    <n v="7.166666666666667E-2"/>
    <x v="2747"/>
    <x v="1"/>
    <x v="6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x v="0"/>
    <x v="202"/>
    <b v="0"/>
    <s v="theater/plays"/>
    <n v="0.28050000000000003"/>
    <x v="2722"/>
    <x v="1"/>
    <x v="6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x v="0"/>
    <x v="78"/>
    <b v="0"/>
    <s v="theater/plays"/>
    <n v="0"/>
    <x v="121"/>
    <x v="1"/>
    <x v="6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x v="0"/>
    <x v="79"/>
    <b v="0"/>
    <s v="theater/plays"/>
    <n v="0.16"/>
    <x v="590"/>
    <x v="1"/>
    <x v="6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x v="0"/>
    <x v="78"/>
    <b v="0"/>
    <s v="theater/plays"/>
    <n v="0"/>
    <x v="121"/>
    <x v="1"/>
    <x v="6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x v="0"/>
    <x v="63"/>
    <b v="0"/>
    <s v="theater/plays"/>
    <n v="6.8287037037037035E-2"/>
    <x v="585"/>
    <x v="1"/>
    <x v="6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x v="0"/>
    <x v="225"/>
    <b v="0"/>
    <s v="theater/plays"/>
    <n v="0.25698702928870293"/>
    <x v="2910"/>
    <x v="1"/>
    <x v="6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x v="0"/>
    <x v="84"/>
    <b v="0"/>
    <s v="theater/plays"/>
    <n v="1.4814814814814815E-2"/>
    <x v="101"/>
    <x v="1"/>
    <x v="6"/>
    <x v="4034"/>
    <x v="4013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x v="0"/>
    <x v="20"/>
    <b v="0"/>
    <s v="theater/plays"/>
    <n v="0.36849999999999999"/>
    <x v="2911"/>
    <x v="1"/>
    <x v="6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x v="0"/>
    <x v="57"/>
    <b v="0"/>
    <s v="theater/plays"/>
    <n v="0.47049999999999997"/>
    <x v="2912"/>
    <x v="1"/>
    <x v="6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x v="0"/>
    <x v="84"/>
    <b v="0"/>
    <s v="theater/plays"/>
    <n v="0.11428571428571428"/>
    <x v="379"/>
    <x v="1"/>
    <x v="6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x v="0"/>
    <x v="80"/>
    <b v="0"/>
    <s v="theater/plays"/>
    <n v="0.12039999999999999"/>
    <x v="2913"/>
    <x v="1"/>
    <x v="6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x v="0"/>
    <x v="81"/>
    <b v="0"/>
    <s v="theater/plays"/>
    <n v="0.6"/>
    <x v="88"/>
    <x v="1"/>
    <x v="6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x v="0"/>
    <x v="84"/>
    <b v="0"/>
    <s v="theater/plays"/>
    <n v="0.3125"/>
    <x v="2914"/>
    <x v="1"/>
    <x v="6"/>
    <x v="4040"/>
    <x v="4019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x v="0"/>
    <x v="84"/>
    <b v="0"/>
    <s v="theater/plays"/>
    <n v="4.1999999999999997E-3"/>
    <x v="689"/>
    <x v="1"/>
    <x v="6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x v="0"/>
    <x v="83"/>
    <b v="0"/>
    <s v="theater/plays"/>
    <n v="2.0999999999999999E-3"/>
    <x v="589"/>
    <x v="1"/>
    <x v="6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x v="0"/>
    <x v="78"/>
    <b v="0"/>
    <s v="theater/plays"/>
    <n v="0"/>
    <x v="121"/>
    <x v="1"/>
    <x v="6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x v="0"/>
    <x v="80"/>
    <b v="0"/>
    <s v="theater/plays"/>
    <n v="0.375"/>
    <x v="701"/>
    <x v="1"/>
    <x v="6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x v="0"/>
    <x v="29"/>
    <b v="0"/>
    <s v="theater/plays"/>
    <n v="2.0000000000000001E-4"/>
    <x v="120"/>
    <x v="1"/>
    <x v="6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x v="0"/>
    <x v="8"/>
    <b v="0"/>
    <s v="theater/plays"/>
    <n v="8.2142857142857142E-2"/>
    <x v="134"/>
    <x v="1"/>
    <x v="6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x v="0"/>
    <x v="80"/>
    <b v="0"/>
    <s v="theater/plays"/>
    <n v="2.1999999999999999E-2"/>
    <x v="446"/>
    <x v="1"/>
    <x v="6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x v="0"/>
    <x v="110"/>
    <b v="0"/>
    <s v="theater/plays"/>
    <n v="0.17652941176470588"/>
    <x v="2915"/>
    <x v="1"/>
    <x v="6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x v="0"/>
    <x v="29"/>
    <b v="0"/>
    <s v="theater/plays"/>
    <n v="8.0000000000000004E-4"/>
    <x v="587"/>
    <x v="1"/>
    <x v="6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x v="0"/>
    <x v="29"/>
    <b v="0"/>
    <s v="theater/plays"/>
    <n v="6.6666666666666664E-4"/>
    <x v="120"/>
    <x v="1"/>
    <x v="6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x v="0"/>
    <x v="78"/>
    <b v="0"/>
    <s v="theater/plays"/>
    <n v="0"/>
    <x v="121"/>
    <x v="1"/>
    <x v="6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x v="0"/>
    <x v="62"/>
    <b v="0"/>
    <s v="theater/plays"/>
    <n v="0.37533333333333335"/>
    <x v="2916"/>
    <x v="1"/>
    <x v="6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x v="0"/>
    <x v="84"/>
    <b v="0"/>
    <s v="theater/plays"/>
    <n v="0.22"/>
    <x v="698"/>
    <x v="1"/>
    <x v="6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x v="0"/>
    <x v="78"/>
    <b v="0"/>
    <s v="theater/plays"/>
    <n v="0"/>
    <x v="121"/>
    <x v="1"/>
    <x v="6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x v="0"/>
    <x v="64"/>
    <b v="0"/>
    <s v="theater/plays"/>
    <n v="0.1762"/>
    <x v="2917"/>
    <x v="1"/>
    <x v="6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x v="0"/>
    <x v="82"/>
    <b v="0"/>
    <s v="theater/plays"/>
    <n v="0.53"/>
    <x v="2137"/>
    <x v="1"/>
    <x v="6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x v="0"/>
    <x v="79"/>
    <b v="0"/>
    <s v="theater/plays"/>
    <n v="0.22142857142857142"/>
    <x v="966"/>
    <x v="1"/>
    <x v="6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x v="0"/>
    <x v="80"/>
    <b v="0"/>
    <s v="theater/plays"/>
    <n v="2.5333333333333333E-2"/>
    <x v="2918"/>
    <x v="1"/>
    <x v="6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x v="0"/>
    <x v="63"/>
    <b v="0"/>
    <s v="theater/plays"/>
    <n v="2.5000000000000001E-2"/>
    <x v="680"/>
    <x v="1"/>
    <x v="6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x v="0"/>
    <x v="81"/>
    <b v="0"/>
    <s v="theater/plays"/>
    <n v="2.8500000000000001E-2"/>
    <x v="2830"/>
    <x v="1"/>
    <x v="6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x v="0"/>
    <x v="78"/>
    <b v="0"/>
    <s v="theater/plays"/>
    <n v="0"/>
    <x v="121"/>
    <x v="1"/>
    <x v="6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x v="0"/>
    <x v="83"/>
    <b v="0"/>
    <s v="theater/plays"/>
    <n v="2.4500000000000001E-2"/>
    <x v="2919"/>
    <x v="1"/>
    <x v="6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x v="0"/>
    <x v="82"/>
    <b v="0"/>
    <s v="theater/plays"/>
    <n v="1.4210526315789474E-2"/>
    <x v="2"/>
    <x v="1"/>
    <x v="6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x v="0"/>
    <x v="79"/>
    <b v="0"/>
    <s v="theater/plays"/>
    <n v="0.1925"/>
    <x v="2920"/>
    <x v="1"/>
    <x v="6"/>
    <x v="4064"/>
    <x v="404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x v="0"/>
    <x v="80"/>
    <b v="0"/>
    <s v="theater/plays"/>
    <n v="6.7499999999999999E-3"/>
    <x v="2921"/>
    <x v="1"/>
    <x v="6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x v="0"/>
    <x v="29"/>
    <b v="0"/>
    <s v="theater/plays"/>
    <n v="1.6666666666666668E-3"/>
    <x v="384"/>
    <x v="1"/>
    <x v="6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x v="0"/>
    <x v="57"/>
    <b v="0"/>
    <s v="theater/plays"/>
    <n v="0.60899999999999999"/>
    <x v="2922"/>
    <x v="1"/>
    <x v="6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x v="0"/>
    <x v="29"/>
    <b v="0"/>
    <s v="theater/plays"/>
    <n v="0.01"/>
    <x v="2923"/>
    <x v="1"/>
    <x v="6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x v="0"/>
    <x v="62"/>
    <b v="0"/>
    <s v="theater/plays"/>
    <n v="0.34399999999999997"/>
    <x v="2924"/>
    <x v="1"/>
    <x v="6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x v="0"/>
    <x v="79"/>
    <b v="0"/>
    <s v="theater/plays"/>
    <n v="0.16500000000000001"/>
    <x v="446"/>
    <x v="1"/>
    <x v="6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x v="0"/>
    <x v="78"/>
    <b v="0"/>
    <s v="theater/plays"/>
    <n v="0"/>
    <x v="121"/>
    <x v="1"/>
    <x v="6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x v="0"/>
    <x v="84"/>
    <b v="0"/>
    <s v="theater/plays"/>
    <n v="4.0000000000000001E-3"/>
    <x v="453"/>
    <x v="1"/>
    <x v="6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x v="0"/>
    <x v="84"/>
    <b v="0"/>
    <s v="theater/plays"/>
    <n v="1.0571428571428572E-2"/>
    <x v="2925"/>
    <x v="1"/>
    <x v="6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x v="0"/>
    <x v="64"/>
    <b v="0"/>
    <s v="theater/plays"/>
    <n v="0.26727272727272727"/>
    <x v="436"/>
    <x v="1"/>
    <x v="6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x v="0"/>
    <x v="62"/>
    <b v="0"/>
    <s v="theater/plays"/>
    <n v="0.28799999999999998"/>
    <x v="2926"/>
    <x v="1"/>
    <x v="6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x v="0"/>
    <x v="78"/>
    <b v="0"/>
    <s v="theater/plays"/>
    <n v="0"/>
    <x v="121"/>
    <x v="1"/>
    <x v="6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x v="0"/>
    <x v="79"/>
    <b v="0"/>
    <s v="theater/plays"/>
    <n v="8.8999999999999996E-2"/>
    <x v="2927"/>
    <x v="1"/>
    <x v="6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x v="0"/>
    <x v="78"/>
    <b v="0"/>
    <s v="theater/plays"/>
    <n v="0"/>
    <x v="121"/>
    <x v="1"/>
    <x v="6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x v="0"/>
    <x v="29"/>
    <b v="0"/>
    <s v="theater/plays"/>
    <n v="1.6666666666666668E-3"/>
    <x v="144"/>
    <x v="1"/>
    <x v="6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x v="0"/>
    <x v="78"/>
    <b v="0"/>
    <s v="theater/plays"/>
    <n v="0"/>
    <x v="121"/>
    <x v="1"/>
    <x v="6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x v="0"/>
    <x v="8"/>
    <b v="0"/>
    <s v="theater/plays"/>
    <n v="0.15737410071942445"/>
    <x v="2382"/>
    <x v="1"/>
    <x v="6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x v="0"/>
    <x v="84"/>
    <b v="0"/>
    <s v="theater/plays"/>
    <n v="0.02"/>
    <x v="1788"/>
    <x v="1"/>
    <x v="6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x v="0"/>
    <x v="79"/>
    <b v="0"/>
    <s v="theater/plays"/>
    <n v="0.21685714285714286"/>
    <x v="2928"/>
    <x v="1"/>
    <x v="6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x v="0"/>
    <x v="29"/>
    <b v="0"/>
    <s v="theater/plays"/>
    <n v="3.3333333333333335E-3"/>
    <x v="119"/>
    <x v="1"/>
    <x v="6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x v="0"/>
    <x v="29"/>
    <b v="0"/>
    <s v="theater/plays"/>
    <n v="2.8571428571428571E-3"/>
    <x v="119"/>
    <x v="1"/>
    <x v="6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x v="0"/>
    <x v="81"/>
    <b v="0"/>
    <s v="theater/plays"/>
    <n v="4.7E-2"/>
    <x v="2929"/>
    <x v="1"/>
    <x v="6"/>
    <x v="4086"/>
    <x v="4064"/>
  </r>
  <r>
    <n v="4087"/>
    <s v="Stage Production &quot;The Nail Shop&quot;"/>
    <s v="Comedy Stage Play"/>
    <n v="9600"/>
    <n v="0"/>
    <x v="2"/>
    <x v="0"/>
    <s v="USD"/>
    <n v="1468777786"/>
    <n v="1466185786"/>
    <x v="0"/>
    <x v="78"/>
    <b v="0"/>
    <s v="theater/plays"/>
    <n v="0"/>
    <x v="121"/>
    <x v="1"/>
    <x v="6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x v="0"/>
    <x v="83"/>
    <b v="0"/>
    <s v="theater/plays"/>
    <n v="0.108"/>
    <x v="2751"/>
    <x v="1"/>
    <x v="6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x v="0"/>
    <x v="22"/>
    <b v="0"/>
    <s v="theater/plays"/>
    <n v="4.8000000000000001E-2"/>
    <x v="180"/>
    <x v="1"/>
    <x v="6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x v="0"/>
    <x v="83"/>
    <b v="0"/>
    <s v="theater/plays"/>
    <n v="3.2000000000000001E-2"/>
    <x v="1592"/>
    <x v="1"/>
    <x v="6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x v="0"/>
    <x v="22"/>
    <b v="0"/>
    <s v="theater/plays"/>
    <n v="0.1275"/>
    <x v="157"/>
    <x v="1"/>
    <x v="6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x v="0"/>
    <x v="29"/>
    <b v="0"/>
    <s v="theater/plays"/>
    <n v="1.8181818181818181E-4"/>
    <x v="135"/>
    <x v="1"/>
    <x v="6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x v="0"/>
    <x v="80"/>
    <b v="0"/>
    <s v="theater/plays"/>
    <n v="2.4E-2"/>
    <x v="2"/>
    <x v="1"/>
    <x v="6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x v="0"/>
    <x v="22"/>
    <b v="0"/>
    <s v="theater/plays"/>
    <n v="0.36499999999999999"/>
    <x v="2930"/>
    <x v="1"/>
    <x v="6"/>
    <x v="4094"/>
    <x v="4072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x v="0"/>
    <x v="29"/>
    <b v="0"/>
    <s v="theater/plays"/>
    <n v="2.6666666666666668E-2"/>
    <x v="2931"/>
    <x v="1"/>
    <x v="6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x v="0"/>
    <x v="81"/>
    <b v="0"/>
    <s v="theater/plays"/>
    <n v="0.11428571428571428"/>
    <x v="2932"/>
    <x v="1"/>
    <x v="6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x v="0"/>
    <x v="78"/>
    <b v="0"/>
    <s v="theater/plays"/>
    <n v="0"/>
    <x v="121"/>
    <x v="1"/>
    <x v="6"/>
    <x v="4097"/>
    <x v="4075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x v="0"/>
    <x v="78"/>
    <b v="0"/>
    <s v="theater/plays"/>
    <n v="0"/>
    <x v="121"/>
    <x v="1"/>
    <x v="6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x v="0"/>
    <x v="29"/>
    <b v="0"/>
    <s v="theater/plays"/>
    <n v="1.1111111111111112E-2"/>
    <x v="73"/>
    <x v="1"/>
    <x v="6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x v="0"/>
    <x v="78"/>
    <b v="0"/>
    <s v="theater/plays"/>
    <n v="0"/>
    <x v="121"/>
    <x v="1"/>
    <x v="6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x v="0"/>
    <x v="78"/>
    <b v="0"/>
    <s v="theater/plays"/>
    <n v="0"/>
    <x v="121"/>
    <x v="1"/>
    <x v="6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x v="0"/>
    <x v="79"/>
    <b v="0"/>
    <s v="theater/plays"/>
    <n v="0.27400000000000002"/>
    <x v="2933"/>
    <x v="1"/>
    <x v="6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x v="0"/>
    <x v="79"/>
    <b v="0"/>
    <s v="theater/plays"/>
    <n v="0.1"/>
    <x v="412"/>
    <x v="1"/>
    <x v="6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x v="0"/>
    <x v="25"/>
    <b v="0"/>
    <s v="theater/plays"/>
    <n v="0.21366666666666667"/>
    <x v="2934"/>
    <x v="1"/>
    <x v="6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x v="0"/>
    <x v="79"/>
    <b v="0"/>
    <s v="theater/plays"/>
    <n v="6.9696969696969702E-2"/>
    <x v="2935"/>
    <x v="1"/>
    <x v="6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x v="0"/>
    <x v="51"/>
    <b v="0"/>
    <s v="theater/plays"/>
    <n v="0.70599999999999996"/>
    <x v="2936"/>
    <x v="1"/>
    <x v="6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x v="0"/>
    <x v="80"/>
    <b v="0"/>
    <s v="theater/plays"/>
    <n v="2.0500000000000001E-2"/>
    <x v="2270"/>
    <x v="1"/>
    <x v="6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x v="0"/>
    <x v="29"/>
    <b v="0"/>
    <s v="theater/plays"/>
    <n v="1.9666666666666666E-2"/>
    <x v="585"/>
    <x v="1"/>
    <x v="6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x v="0"/>
    <x v="78"/>
    <b v="0"/>
    <s v="theater/plays"/>
    <n v="0"/>
    <x v="121"/>
    <x v="1"/>
    <x v="6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x v="0"/>
    <x v="79"/>
    <b v="0"/>
    <s v="theater/plays"/>
    <n v="0.28666666666666668"/>
    <x v="2937"/>
    <x v="1"/>
    <x v="6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x v="0"/>
    <x v="79"/>
    <b v="0"/>
    <s v="theater/plays"/>
    <n v="3.1333333333333331E-2"/>
    <x v="2938"/>
    <x v="1"/>
    <x v="6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x v="0"/>
    <x v="29"/>
    <b v="0"/>
    <s v="theater/plays"/>
    <n v="4.0000000000000002E-4"/>
    <x v="120"/>
    <x v="1"/>
    <x v="6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x v="0"/>
    <x v="83"/>
    <b v="0"/>
    <s v="theater/plays"/>
    <n v="2E-3"/>
    <x v="120"/>
    <x v="1"/>
    <x v="6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BAE607-1FD5-47D5-BF66-AB86C1C3670A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AF3BC5-1ACC-4339-888E-16001C299478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066B7D-633D-4F56-8663-2B0D0EBEEF42}" name="PivotTable3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60" zoomScaleNormal="60" workbookViewId="0"/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8.109375" customWidth="1"/>
    <col min="16" max="16" width="22.6640625" customWidth="1"/>
    <col min="17" max="17" width="18.109375" customWidth="1"/>
    <col min="18" max="18" width="17.33203125" customWidth="1"/>
    <col min="19" max="19" width="29.88671875" customWidth="1"/>
    <col min="20" max="20" width="31.7773437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tr">
        <f>LEFT(N2,SEARCH("/",N2,1)-1)</f>
        <v>film &amp; video</v>
      </c>
      <c r="R2" t="str">
        <f>RIGHT(N2,LEN(N2)-SEARCH("/",N2))</f>
        <v>television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tr">
        <f t="shared" ref="Q3:Q66" si="2">LEFT(N3,SEARCH("/",N3,1)-1)</f>
        <v>film &amp; video</v>
      </c>
      <c r="R3" t="str">
        <f t="shared" ref="R3:R66" si="3">RIGHT(N3,LEN(N3)-SEARCH("/",N3))</f>
        <v>television</v>
      </c>
      <c r="S3" s="10">
        <f t="shared" ref="S3:S66" si="4">(((J3/60)/60)/24)+DATE(1970,1,1)</f>
        <v>42766.600497685184</v>
      </c>
      <c r="T3" s="10">
        <f t="shared" ref="T3:T66" si="5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42516.047071759262</v>
      </c>
      <c r="T9" s="10">
        <f t="shared" si="5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41869.542314814818</v>
      </c>
      <c r="T20" s="10">
        <f t="shared" si="5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42200.758240740746</v>
      </c>
      <c r="T22" s="10">
        <f t="shared" si="5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41375.057222222218</v>
      </c>
      <c r="T40" s="10">
        <f t="shared" si="5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41874.098807870374</v>
      </c>
      <c r="T46" s="10">
        <f t="shared" si="5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42323.964976851858</v>
      </c>
      <c r="T48" s="10">
        <f t="shared" si="5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42196.928668981483</v>
      </c>
      <c r="T53" s="10">
        <f t="shared" si="5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42149.548888888887</v>
      </c>
      <c r="T58" s="10">
        <f t="shared" si="5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42230.23583333334</v>
      </c>
      <c r="T61" s="10">
        <f t="shared" si="5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41701.901817129627</v>
      </c>
      <c r="T62" s="10">
        <f t="shared" si="5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41409.814317129632</v>
      </c>
      <c r="T63" s="10">
        <f t="shared" si="5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6">
        <f t="shared" ref="P67:P130" si="7">E67/L67</f>
        <v>132.05263157894737</v>
      </c>
      <c r="Q67" t="str">
        <f t="shared" ref="Q67:Q130" si="8">LEFT(N67,SEARCH("/",N67,1)-1)</f>
        <v>film &amp; video</v>
      </c>
      <c r="R67" t="str">
        <f t="shared" ref="R67:R130" si="9">RIGHT(N67,LEN(N67)-SEARCH("/",N67))</f>
        <v>shorts</v>
      </c>
      <c r="S67" s="10">
        <f t="shared" ref="S67:S130" si="10">(((J67/60)/60)/24)+DATE(1970,1,1)</f>
        <v>41835.821226851855</v>
      </c>
      <c r="T67" s="10">
        <f t="shared" ref="T67:T130" si="11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41208.010196759256</v>
      </c>
      <c r="T74" s="10">
        <f t="shared" si="11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40997.144872685189</v>
      </c>
      <c r="T79" s="10">
        <f t="shared" si="11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41100.158877314818</v>
      </c>
      <c r="T83" s="10">
        <f t="shared" si="11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</v>
      </c>
      <c r="T89" s="10">
        <f t="shared" si="11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41402.752222222225</v>
      </c>
      <c r="T91" s="10">
        <f t="shared" si="11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0">
        <f t="shared" si="11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0">
        <f t="shared" si="11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</v>
      </c>
      <c r="T100" s="10">
        <f t="shared" si="11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0">
        <f t="shared" si="11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40987.776631944449</v>
      </c>
      <c r="T108" s="10">
        <f t="shared" si="11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41718.043032407404</v>
      </c>
      <c r="T114" s="10">
        <f t="shared" si="11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0">
        <f t="shared" si="11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40918.738935185182</v>
      </c>
      <c r="T117" s="10">
        <f t="shared" si="11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6" t="e">
        <f t="shared" ref="P131:P194" si="13">E131/L131</f>
        <v>#DIV/0!</v>
      </c>
      <c r="Q131" t="str">
        <f t="shared" ref="Q131:Q194" si="14">LEFT(N131,SEARCH("/",N131,1)-1)</f>
        <v>film &amp; video</v>
      </c>
      <c r="R131" t="str">
        <f t="shared" ref="R131:R194" si="15">RIGHT(N131,LEN(N131)-SEARCH("/",N131))</f>
        <v>science fiction</v>
      </c>
      <c r="S131" s="10">
        <f t="shared" ref="S131:S194" si="16">(((J131/60)/60)/24)+DATE(1970,1,1)</f>
        <v>41882.937303240738</v>
      </c>
      <c r="T131" s="10">
        <f t="shared" ref="T131:T194" si="17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41778.915416666663</v>
      </c>
      <c r="T132" s="10">
        <f t="shared" si="17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42559.064143518524</v>
      </c>
      <c r="T145" s="10">
        <f t="shared" si="17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41875.077546296299</v>
      </c>
      <c r="T154" s="10">
        <f t="shared" si="17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42171.913090277783</v>
      </c>
      <c r="T162" s="10">
        <f t="shared" si="17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0">
        <f t="shared" si="17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0">
        <f t="shared" si="17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6" t="e">
        <f t="shared" ref="P195:P258" si="19">E195/L195</f>
        <v>#DIV/0!</v>
      </c>
      <c r="Q195" t="str">
        <f t="shared" ref="Q195:Q258" si="20">LEFT(N195,SEARCH("/",N195,1)-1)</f>
        <v>film &amp; video</v>
      </c>
      <c r="R195" t="str">
        <f t="shared" ref="R195:R258" si="21">RIGHT(N195,LEN(N195)-SEARCH("/",N195))</f>
        <v>drama</v>
      </c>
      <c r="S195" s="10">
        <f t="shared" ref="S195:S258" si="22">(((J195/60)/60)/24)+DATE(1970,1,1)</f>
        <v>41911.934791666667</v>
      </c>
      <c r="T195" s="10">
        <f t="shared" ref="T195:T258" si="23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0">
        <f t="shared" si="23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0">
        <f t="shared" si="23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41867.083368055559</v>
      </c>
      <c r="T202" s="10">
        <f t="shared" si="23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42236.159918981488</v>
      </c>
      <c r="T213" s="10">
        <f t="shared" si="23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0">
        <f t="shared" si="23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42129.777210648142</v>
      </c>
      <c r="T232" s="10">
        <f t="shared" si="23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42341.958923611113</v>
      </c>
      <c r="T233" s="10">
        <f t="shared" si="23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42321.08447916666</v>
      </c>
      <c r="T238" s="10">
        <f t="shared" si="23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42713.962499999994</v>
      </c>
      <c r="T240" s="10">
        <f t="shared" si="23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0">
        <f t="shared" si="23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0">
        <f t="shared" si="23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40266.662708333337</v>
      </c>
      <c r="T254" s="10">
        <f t="shared" si="23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42263.952662037031</v>
      </c>
      <c r="T256" s="10">
        <f t="shared" si="23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6">
        <f t="shared" ref="P259:P322" si="25">E259/L259</f>
        <v>66.70405357142856</v>
      </c>
      <c r="Q259" t="str">
        <f t="shared" ref="Q259:Q322" si="26">LEFT(N259,SEARCH("/",N259,1)-1)</f>
        <v>film &amp; video</v>
      </c>
      <c r="R259" t="str">
        <f t="shared" ref="R259:R322" si="27">RIGHT(N259,LEN(N259)-SEARCH("/",N259))</f>
        <v>documentary</v>
      </c>
      <c r="S259" s="10">
        <f t="shared" ref="S259:S322" si="28">(((J259/60)/60)/24)+DATE(1970,1,1)</f>
        <v>42479.626875000002</v>
      </c>
      <c r="T259" s="10">
        <f t="shared" ref="T259:T322" si="2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40267.245717592588</v>
      </c>
      <c r="T267" s="10">
        <f t="shared" si="2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40637.866550925923</v>
      </c>
      <c r="T272" s="10">
        <f t="shared" si="2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41612.10024305556</v>
      </c>
      <c r="T273" s="10">
        <f t="shared" si="2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40967.081874999996</v>
      </c>
      <c r="T278" s="10">
        <f t="shared" si="2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41744.590682870366</v>
      </c>
      <c r="T282" s="10">
        <f t="shared" si="2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41313.816249999996</v>
      </c>
      <c r="T288" s="10">
        <f t="shared" si="2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42089.72802083334</v>
      </c>
      <c r="T299" s="10">
        <f t="shared" si="2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41032.071134259262</v>
      </c>
      <c r="T305" s="10">
        <f t="shared" si="2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0">
        <f t="shared" si="2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41282.944456018515</v>
      </c>
      <c r="T309" s="10">
        <f t="shared" si="2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6">
        <f t="shared" ref="P323:P386" si="31">E323/L323</f>
        <v>106.62314540059347</v>
      </c>
      <c r="Q323" t="str">
        <f t="shared" ref="Q323:Q386" si="32">LEFT(N323,SEARCH("/",N323,1)-1)</f>
        <v>film &amp; video</v>
      </c>
      <c r="R323" t="str">
        <f t="shared" ref="R323:R386" si="33">RIGHT(N323,LEN(N323)-SEARCH("/",N323))</f>
        <v>documentary</v>
      </c>
      <c r="S323" s="10">
        <f t="shared" ref="S323:S386" si="34">(((J323/60)/60)/24)+DATE(1970,1,1)</f>
        <v>42647.446597222224</v>
      </c>
      <c r="T323" s="10">
        <f t="shared" ref="T323:T386" si="35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0">
        <f t="shared" si="35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42261.500243055561</v>
      </c>
      <c r="T348" s="10">
        <f t="shared" si="35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41935.070486111108</v>
      </c>
      <c r="T361" s="10">
        <f t="shared" si="35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41019.793032407404</v>
      </c>
      <c r="T368" s="10">
        <f t="shared" si="35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6">
        <f t="shared" ref="P387:P450" si="37">E387/L387</f>
        <v>111.79535864978902</v>
      </c>
      <c r="Q387" t="str">
        <f t="shared" ref="Q387:Q450" si="38">LEFT(N387,SEARCH("/",N387,1)-1)</f>
        <v>film &amp; video</v>
      </c>
      <c r="R387" t="str">
        <f t="shared" ref="R387:R450" si="39">RIGHT(N387,LEN(N387)-SEARCH("/",N387))</f>
        <v>documentary</v>
      </c>
      <c r="S387" s="10">
        <f t="shared" ref="S387:S450" si="40">(((J387/60)/60)/24)+DATE(1970,1,1)</f>
        <v>41934.584502314814</v>
      </c>
      <c r="T387" s="10">
        <f t="shared" ref="T387:T450" si="41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42549.076157407413</v>
      </c>
      <c r="T390" s="10">
        <f t="shared" si="41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41674.063078703701</v>
      </c>
      <c r="T391" s="10">
        <f t="shared" si="41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40865.042256944449</v>
      </c>
      <c r="T393" s="10">
        <f t="shared" si="41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41082.564884259256</v>
      </c>
      <c r="T398" s="10">
        <f t="shared" si="41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41646.628032407411</v>
      </c>
      <c r="T406" s="10">
        <f t="shared" si="41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42113.981446759266</v>
      </c>
      <c r="T412" s="10">
        <f t="shared" si="41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0">
        <f t="shared" si="41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41360.970601851855</v>
      </c>
      <c r="T419" s="10">
        <f t="shared" si="41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41863.260381944441</v>
      </c>
      <c r="T424" s="10">
        <f t="shared" si="41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42285.909027777772</v>
      </c>
      <c r="T429" s="10">
        <f t="shared" si="41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42526.871331018512</v>
      </c>
      <c r="T433" s="10">
        <f t="shared" si="41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42228.629884259266</v>
      </c>
      <c r="T435" s="10">
        <f t="shared" si="41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41919.761782407404</v>
      </c>
      <c r="T441" s="10">
        <f t="shared" si="41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6">
        <f t="shared" ref="P451:P514" si="43">E451/L451</f>
        <v>9</v>
      </c>
      <c r="Q451" t="str">
        <f t="shared" ref="Q451:Q514" si="44">LEFT(N451,SEARCH("/",N451,1)-1)</f>
        <v>film &amp; video</v>
      </c>
      <c r="R451" t="str">
        <f t="shared" ref="R451:R514" si="45">RIGHT(N451,LEN(N451)-SEARCH("/",N451))</f>
        <v>animation</v>
      </c>
      <c r="S451" s="10">
        <f t="shared" ref="S451:S514" si="46">(((J451/60)/60)/24)+DATE(1970,1,1)</f>
        <v>41534.568113425928</v>
      </c>
      <c r="T451" s="10">
        <f t="shared" ref="T451:T514" si="47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42107.703877314809</v>
      </c>
      <c r="T454" s="10">
        <f t="shared" si="47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40971.002569444441</v>
      </c>
      <c r="T457" s="10">
        <f t="shared" si="47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41547.694456018515</v>
      </c>
      <c r="T458" s="10">
        <f t="shared" si="47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40705.126631944448</v>
      </c>
      <c r="T464" s="10">
        <f t="shared" si="47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42488.848784722228</v>
      </c>
      <c r="T466" s="10">
        <f t="shared" si="47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41041.167627314811</v>
      </c>
      <c r="T470" s="10">
        <f t="shared" si="47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41465.500173611108</v>
      </c>
      <c r="T482" s="10">
        <f t="shared" si="47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42447.896875000006</v>
      </c>
      <c r="T484" s="10">
        <f t="shared" si="47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</v>
      </c>
      <c r="T487" s="10">
        <f t="shared" si="47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41113.968576388892</v>
      </c>
      <c r="T492" s="10">
        <f t="shared" si="47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42366.982627314821</v>
      </c>
      <c r="T493" s="10">
        <f t="shared" si="47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42114.726134259254</v>
      </c>
      <c r="T495" s="10">
        <f t="shared" si="47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40247.886006944449</v>
      </c>
      <c r="T502" s="10">
        <f t="shared" si="47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6">
        <f t="shared" ref="P515:P578" si="49">E515/L515</f>
        <v>102.38235294117646</v>
      </c>
      <c r="Q515" t="str">
        <f t="shared" ref="Q515:Q578" si="50">LEFT(N515,SEARCH("/",N515,1)-1)</f>
        <v>film &amp; video</v>
      </c>
      <c r="R515" t="str">
        <f t="shared" ref="R515:R578" si="51">RIGHT(N515,LEN(N515)-SEARCH("/",N515))</f>
        <v>animation</v>
      </c>
      <c r="S515" s="10">
        <f t="shared" ref="S515:S578" si="52">(((J515/60)/60)/24)+DATE(1970,1,1)</f>
        <v>42552.653993055559</v>
      </c>
      <c r="T515" s="10">
        <f t="shared" ref="T515:T578" si="53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41218.391446759262</v>
      </c>
      <c r="T521" s="10">
        <f t="shared" si="53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42711.545196759253</v>
      </c>
      <c r="T537" s="10">
        <f t="shared" si="53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42179.344988425932</v>
      </c>
      <c r="T538" s="10">
        <f t="shared" si="53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42692.389062500006</v>
      </c>
      <c r="T564" s="10">
        <f t="shared" si="53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42165.785289351858</v>
      </c>
      <c r="T567" s="10">
        <f t="shared" si="53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42388.798252314817</v>
      </c>
      <c r="T572" s="10">
        <f t="shared" si="53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42282.71629629629</v>
      </c>
      <c r="T574" s="10">
        <f t="shared" si="53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0">
        <f t="shared" si="53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0">
        <f t="shared" si="53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6">
        <f t="shared" ref="P579:P642" si="55">E579/L579</f>
        <v>10</v>
      </c>
      <c r="Q579" t="str">
        <f t="shared" ref="Q579:Q642" si="56">LEFT(N579,SEARCH("/",N579,1)-1)</f>
        <v>technology</v>
      </c>
      <c r="R579" t="str">
        <f t="shared" ref="R579:R642" si="57">RIGHT(N579,LEN(N579)-SEARCH("/",N579))</f>
        <v>web</v>
      </c>
      <c r="S579" s="10">
        <f t="shared" ref="S579:S642" si="58">(((J579/60)/60)/24)+DATE(1970,1,1)</f>
        <v>42450.589143518519</v>
      </c>
      <c r="T579" s="10">
        <f t="shared" ref="T579:T642" si="5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0">
        <f t="shared" si="5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0">
        <f t="shared" si="5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42631.769513888896</v>
      </c>
      <c r="T590" s="10">
        <f t="shared" si="5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42083.069884259254</v>
      </c>
      <c r="T597" s="10">
        <f t="shared" si="5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42194.357731481476</v>
      </c>
      <c r="T607" s="10">
        <f t="shared" si="5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0">
        <f t="shared" si="5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42585.031782407401</v>
      </c>
      <c r="T614" s="10">
        <f t="shared" si="5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42761.376238425932</v>
      </c>
      <c r="T618" s="10">
        <f t="shared" si="5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42507.29932870371</v>
      </c>
      <c r="T635" s="10">
        <f t="shared" si="5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42683.420312500006</v>
      </c>
      <c r="T642" s="10">
        <f t="shared" si="5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6">
        <f t="shared" ref="P643:P706" si="61">E643/L643</f>
        <v>151.31746031746033</v>
      </c>
      <c r="Q643" t="str">
        <f t="shared" ref="Q643:Q706" si="62">LEFT(N643,SEARCH("/",N643,1)-1)</f>
        <v>technology</v>
      </c>
      <c r="R643" t="str">
        <f t="shared" ref="R643:R706" si="63">RIGHT(N643,LEN(N643)-SEARCH("/",N643))</f>
        <v>wearables</v>
      </c>
      <c r="S643" s="10">
        <f t="shared" ref="S643:S706" si="64">(((J643/60)/60)/24)+DATE(1970,1,1)</f>
        <v>42199.57</v>
      </c>
      <c r="T643" s="10">
        <f t="shared" ref="T643:T706" si="65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0">
        <f t="shared" si="65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0">
        <f t="shared" si="65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0">
        <f t="shared" si="65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41838.832152777781</v>
      </c>
      <c r="T668" s="10">
        <f t="shared" si="65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42012.768298611118</v>
      </c>
      <c r="T678" s="10">
        <f t="shared" si="65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0">
        <f t="shared" si="65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41866.931076388886</v>
      </c>
      <c r="T700" s="10">
        <f t="shared" si="65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0">
        <f t="shared" si="65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6">
        <f t="shared" ref="P707:P770" si="67">E707/L707</f>
        <v>195.4</v>
      </c>
      <c r="Q707" t="str">
        <f t="shared" ref="Q707:Q770" si="68">LEFT(N707,SEARCH("/",N707,1)-1)</f>
        <v>technology</v>
      </c>
      <c r="R707" t="str">
        <f t="shared" ref="R707:R770" si="69">RIGHT(N707,LEN(N707)-SEARCH("/",N707))</f>
        <v>wearables</v>
      </c>
      <c r="S707" s="10">
        <f t="shared" ref="S707:S770" si="70">(((J707/60)/60)/24)+DATE(1970,1,1)</f>
        <v>42726.491643518515</v>
      </c>
      <c r="T707" s="10">
        <f t="shared" ref="T707:T770" si="71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42384.680925925932</v>
      </c>
      <c r="T714" s="10">
        <f t="shared" si="71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0">
        <f t="shared" si="71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41857.854189814818</v>
      </c>
      <c r="T719" s="10">
        <f t="shared" si="71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42184.816539351858</v>
      </c>
      <c r="T725" s="10">
        <f t="shared" si="71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41247.020243055551</v>
      </c>
      <c r="T729" s="10">
        <f t="shared" si="71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41943.604097222218</v>
      </c>
      <c r="T740" s="10">
        <f t="shared" si="71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0">
        <f t="shared" si="71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0">
        <f t="shared" si="71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41471.446851851848</v>
      </c>
      <c r="T765" s="10">
        <f t="shared" si="71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0">
        <f t="shared" si="70"/>
        <v>41594.207060185188</v>
      </c>
      <c r="T770" s="10">
        <f t="shared" si="71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6">
        <f t="shared" ref="P771:P834" si="73">E771/L771</f>
        <v>31.846153846153847</v>
      </c>
      <c r="Q771" t="str">
        <f t="shared" ref="Q771:Q834" si="74">LEFT(N771,SEARCH("/",N771,1)-1)</f>
        <v>publishing</v>
      </c>
      <c r="R771" t="str">
        <f t="shared" ref="R771:R834" si="75">RIGHT(N771,LEN(N771)-SEARCH("/",N771))</f>
        <v>fiction</v>
      </c>
      <c r="S771" s="10">
        <f t="shared" ref="S771:S834" si="76">(((J771/60)/60)/24)+DATE(1970,1,1)</f>
        <v>41604.996458333335</v>
      </c>
      <c r="T771" s="10">
        <f t="shared" ref="T771:T834" si="77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41289.999641203707</v>
      </c>
      <c r="T772" s="10">
        <f t="shared" si="77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42100.735937499994</v>
      </c>
      <c r="T775" s="10">
        <f t="shared" si="77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41403.000856481485</v>
      </c>
      <c r="T783" s="10">
        <f t="shared" si="77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0">
        <f t="shared" si="77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41303.593923611108</v>
      </c>
      <c r="T787" s="10">
        <f t="shared" si="77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0">
        <f t="shared" si="77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41277.186111111114</v>
      </c>
      <c r="T791" s="10">
        <f t="shared" si="77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41555.873645833337</v>
      </c>
      <c r="T794" s="10">
        <f t="shared" si="77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41123.022268518522</v>
      </c>
      <c r="T804" s="10">
        <f t="shared" si="77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40730.105625000004</v>
      </c>
      <c r="T806" s="10">
        <f t="shared" si="77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41073.050717592596</v>
      </c>
      <c r="T830" s="10">
        <f t="shared" si="77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40869.675173611111</v>
      </c>
      <c r="T834" s="10">
        <f t="shared" si="77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6">
        <f t="shared" ref="P835:P898" si="79">E835/L835</f>
        <v>148.78048780487805</v>
      </c>
      <c r="Q835" t="str">
        <f t="shared" ref="Q835:Q898" si="80">LEFT(N835,SEARCH("/",N835,1)-1)</f>
        <v>music</v>
      </c>
      <c r="R835" t="str">
        <f t="shared" ref="R835:R898" si="81">RIGHT(N835,LEN(N835)-SEARCH("/",N835))</f>
        <v>rock</v>
      </c>
      <c r="S835" s="10">
        <f t="shared" ref="S835:S898" si="82">(((J835/60)/60)/24)+DATE(1970,1,1)</f>
        <v>41718.878182870372</v>
      </c>
      <c r="T835" s="10">
        <f t="shared" ref="T835:T898" si="83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0">
        <f t="shared" si="83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41923.838692129626</v>
      </c>
      <c r="T843" s="10">
        <f t="shared" si="83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41526.592395833337</v>
      </c>
      <c r="T844" s="10">
        <f t="shared" si="83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42165.79833333334</v>
      </c>
      <c r="T849" s="10">
        <f t="shared" si="83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0">
        <f t="shared" si="83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42545.125196759262</v>
      </c>
      <c r="T857" s="10">
        <f t="shared" si="83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0">
        <f t="shared" si="83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41230.77311342593</v>
      </c>
      <c r="T867" s="10">
        <f t="shared" si="83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41342.845567129632</v>
      </c>
      <c r="T871" s="10">
        <f t="shared" si="83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0">
        <f t="shared" si="83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41184.167129629634</v>
      </c>
      <c r="T875" s="10">
        <f t="shared" si="83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41597.788888888892</v>
      </c>
      <c r="T879" s="10">
        <f t="shared" si="83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40981.802615740737</v>
      </c>
      <c r="T886" s="10">
        <f t="shared" si="83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42496.981597222228</v>
      </c>
      <c r="T896" s="10">
        <f t="shared" si="83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42218.872986111113</v>
      </c>
      <c r="T898" s="10">
        <f t="shared" si="83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6" t="e">
        <f t="shared" ref="P899:P962" si="85">E899/L899</f>
        <v>#DIV/0!</v>
      </c>
      <c r="Q899" t="str">
        <f t="shared" ref="Q899:Q962" si="86">LEFT(N899,SEARCH("/",N899,1)-1)</f>
        <v>music</v>
      </c>
      <c r="R899" t="str">
        <f t="shared" ref="R899:R962" si="87">RIGHT(N899,LEN(N899)-SEARCH("/",N899))</f>
        <v>indie rock</v>
      </c>
      <c r="S899" s="10">
        <f t="shared" ref="S899:S962" si="88">(((J899/60)/60)/24)+DATE(1970,1,1)</f>
        <v>41211.688750000001</v>
      </c>
      <c r="T899" s="10">
        <f t="shared" ref="T899:T962" si="8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40878.758217592593</v>
      </c>
      <c r="T900" s="10">
        <f t="shared" si="8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40646.099097222221</v>
      </c>
      <c r="T901" s="10">
        <f t="shared" si="8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41829.965532407405</v>
      </c>
      <c r="T904" s="10">
        <f t="shared" si="8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40507.239884259259</v>
      </c>
      <c r="T907" s="10">
        <f t="shared" si="8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41681.189699074072</v>
      </c>
      <c r="T908" s="10">
        <f t="shared" si="8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41194.109340277777</v>
      </c>
      <c r="T914" s="10">
        <f t="shared" si="8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41116.763275462967</v>
      </c>
      <c r="T916" s="10">
        <f t="shared" si="8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41562.67155092593</v>
      </c>
      <c r="T922" s="10">
        <f t="shared" si="8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40847.171018518515</v>
      </c>
      <c r="T923" s="10">
        <f t="shared" si="8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41288.942928240744</v>
      </c>
      <c r="T926" s="10">
        <f t="shared" si="8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41180.86241898148</v>
      </c>
      <c r="T930" s="10">
        <f t="shared" si="8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41711.169085648151</v>
      </c>
      <c r="T935" s="10">
        <f t="shared" si="8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41733.737083333333</v>
      </c>
      <c r="T936" s="10">
        <f t="shared" si="8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41551.798113425924</v>
      </c>
      <c r="T939" s="10">
        <f t="shared" si="8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42382.843287037031</v>
      </c>
      <c r="T944" s="10">
        <f t="shared" si="8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42732.872986111113</v>
      </c>
      <c r="T947" s="10">
        <f t="shared" si="8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42480.653611111105</v>
      </c>
      <c r="T953" s="10">
        <f t="shared" si="8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42662.613564814819</v>
      </c>
      <c r="T954" s="10">
        <f t="shared" si="8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42766.626793981486</v>
      </c>
      <c r="T962" s="10">
        <f t="shared" si="8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6">
        <f t="shared" ref="P963:P1026" si="91">E963/L963</f>
        <v>364.35454545454547</v>
      </c>
      <c r="Q963" t="str">
        <f t="shared" ref="Q963:Q1026" si="92">LEFT(N963,SEARCH("/",N963,1)-1)</f>
        <v>technology</v>
      </c>
      <c r="R963" t="str">
        <f t="shared" ref="R963:R1026" si="93">RIGHT(N963,LEN(N963)-SEARCH("/",N963))</f>
        <v>wearables</v>
      </c>
      <c r="S963" s="10">
        <f t="shared" ref="S963:S1026" si="94">(((J963/60)/60)/24)+DATE(1970,1,1)</f>
        <v>42740.693692129629</v>
      </c>
      <c r="T963" s="10">
        <f t="shared" ref="T963:T1026" si="95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42506.416990740734</v>
      </c>
      <c r="T981" s="10">
        <f t="shared" si="95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42574.667650462965</v>
      </c>
      <c r="T985" s="10">
        <f t="shared" si="95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0">
        <f t="shared" si="95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0">
        <f t="shared" si="95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42749.059722222228</v>
      </c>
      <c r="T1002" s="10">
        <f t="shared" si="95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42276.624803240738</v>
      </c>
      <c r="T1007" s="10">
        <f t="shared" si="95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0">
        <f t="shared" si="95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42111.646724537044</v>
      </c>
      <c r="T1024" s="10">
        <f t="shared" si="95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42370.580590277779</v>
      </c>
      <c r="T1026" s="10">
        <f t="shared" si="95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6">
        <f t="shared" ref="P1027:P1090" si="97">E1027/L1027</f>
        <v>71.848571428571432</v>
      </c>
      <c r="Q1027" t="str">
        <f t="shared" ref="Q1027:Q1090" si="98">LEFT(N1027,SEARCH("/",N1027,1)-1)</f>
        <v>music</v>
      </c>
      <c r="R1027" t="str">
        <f t="shared" ref="R1027:R1090" si="99">RIGHT(N1027,LEN(N1027)-SEARCH("/",N1027))</f>
        <v>electronic music</v>
      </c>
      <c r="S1027" s="10">
        <f t="shared" ref="S1027:S1090" si="100">(((J1027/60)/60)/24)+DATE(1970,1,1)</f>
        <v>42049.833761574075</v>
      </c>
      <c r="T1027" s="10">
        <f t="shared" ref="T1027:T1090" si="101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42688.732407407413</v>
      </c>
      <c r="T1035" s="10">
        <f t="shared" si="101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41831.060092592597</v>
      </c>
      <c r="T1043" s="10">
        <f t="shared" si="101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41844.874421296299</v>
      </c>
      <c r="T1047" s="10">
        <f t="shared" si="101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41918.818460648145</v>
      </c>
      <c r="T1049" s="10">
        <f t="shared" si="101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0">
        <f t="shared" si="101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42678.871331018512</v>
      </c>
      <c r="T1059" s="10">
        <f t="shared" si="101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0">
        <f t="shared" si="101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41445.962754629632</v>
      </c>
      <c r="T1068" s="10">
        <f t="shared" si="101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42440.371111111104</v>
      </c>
      <c r="T1070" s="10">
        <f t="shared" si="101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42479.566388888896</v>
      </c>
      <c r="T1081" s="10">
        <f t="shared" si="101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41101.906111111115</v>
      </c>
      <c r="T1084" s="10">
        <f t="shared" si="101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41775.713969907411</v>
      </c>
      <c r="T1089" s="10">
        <f t="shared" si="101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41723.799386574072</v>
      </c>
      <c r="T1090" s="10">
        <f t="shared" si="101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6">
        <f t="shared" ref="P1091:P1154" si="103">E1091/L1091</f>
        <v>23.959183673469386</v>
      </c>
      <c r="Q1091" t="str">
        <f t="shared" ref="Q1091:Q1154" si="104">LEFT(N1091,SEARCH("/",N1091,1)-1)</f>
        <v>games</v>
      </c>
      <c r="R1091" t="str">
        <f t="shared" ref="R1091:R1154" si="105">RIGHT(N1091,LEN(N1091)-SEARCH("/",N1091))</f>
        <v>video games</v>
      </c>
      <c r="S1091" s="10">
        <f t="shared" ref="S1091:S1154" si="106">(((J1091/60)/60)/24)+DATE(1970,1,1)</f>
        <v>42151.189525462964</v>
      </c>
      <c r="T1091" s="10">
        <f t="shared" ref="T1091:T1154" si="107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0">
        <f t="shared" si="107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40795.713344907403</v>
      </c>
      <c r="T1096" s="10">
        <f t="shared" si="107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42347.203587962969</v>
      </c>
      <c r="T1113" s="10">
        <f t="shared" si="107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41009.847314814811</v>
      </c>
      <c r="T1118" s="10">
        <f t="shared" si="107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42535.327476851846</v>
      </c>
      <c r="T1128" s="10">
        <f t="shared" si="107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42558.989513888882</v>
      </c>
      <c r="T1137" s="10">
        <f t="shared" si="107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42327.671631944439</v>
      </c>
      <c r="T1138" s="10">
        <f t="shared" si="107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41975.347523148142</v>
      </c>
      <c r="T1141" s="10">
        <f t="shared" si="107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42022.006099537044</v>
      </c>
      <c r="T1144" s="10">
        <f t="shared" si="107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41854.747592592597</v>
      </c>
      <c r="T1147" s="10">
        <f t="shared" si="107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42224.102581018517</v>
      </c>
      <c r="T1153" s="10">
        <f t="shared" si="107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42109.709629629629</v>
      </c>
      <c r="T1154" s="10">
        <f t="shared" si="107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6">
        <f t="shared" ref="P1155:P1218" si="109">E1155/L1155</f>
        <v>50</v>
      </c>
      <c r="Q1155" t="str">
        <f t="shared" ref="Q1155:Q1218" si="110">LEFT(N1155,SEARCH("/",N1155,1)-1)</f>
        <v>food</v>
      </c>
      <c r="R1155" t="str">
        <f t="shared" ref="R1155:R1218" si="111">RIGHT(N1155,LEN(N1155)-SEARCH("/",N1155))</f>
        <v>food trucks</v>
      </c>
      <c r="S1155" s="10">
        <f t="shared" ref="S1155:S1218" si="112">(((J1155/60)/60)/24)+DATE(1970,1,1)</f>
        <v>42143.714178240742</v>
      </c>
      <c r="T1155" s="10">
        <f t="shared" ref="T1155:T1218" si="113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0">
        <f t="shared" si="113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0">
        <f t="shared" si="113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41792.214467592588</v>
      </c>
      <c r="T1167" s="10">
        <f t="shared" si="113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41841.682314814818</v>
      </c>
      <c r="T1174" s="10">
        <f t="shared" si="113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0">
        <f t="shared" si="113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42409.776076388895</v>
      </c>
      <c r="T1195" s="10">
        <f t="shared" si="113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42152.288819444439</v>
      </c>
      <c r="T1204" s="10">
        <f t="shared" si="113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42772.776076388895</v>
      </c>
      <c r="T1208" s="10">
        <f t="shared" si="113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42247.616400462968</v>
      </c>
      <c r="T1218" s="10">
        <f t="shared" si="113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6">
        <f t="shared" ref="P1219:P1282" si="115">E1219/L1219</f>
        <v>148.57377049180329</v>
      </c>
      <c r="Q1219" t="str">
        <f t="shared" ref="Q1219:Q1282" si="116">LEFT(N1219,SEARCH("/",N1219,1)-1)</f>
        <v>photography</v>
      </c>
      <c r="R1219" t="str">
        <f t="shared" ref="R1219:R1282" si="117">RIGHT(N1219,LEN(N1219)-SEARCH("/",N1219))</f>
        <v>photobooks</v>
      </c>
      <c r="S1219" s="10">
        <f t="shared" ref="S1219:S1282" si="118">(((J1219/60)/60)/24)+DATE(1970,1,1)</f>
        <v>42535.809490740736</v>
      </c>
      <c r="T1219" s="10">
        <f t="shared" ref="T1219:T1282" si="11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42633.461956018517</v>
      </c>
      <c r="T1221" s="10">
        <f t="shared" si="11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41506.848032407412</v>
      </c>
      <c r="T1234" s="10">
        <f t="shared" si="11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41355.825497685182</v>
      </c>
      <c r="T1246" s="10">
        <f t="shared" si="11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41774.599930555552</v>
      </c>
      <c r="T1247" s="10">
        <f t="shared" si="11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41067.74086805556</v>
      </c>
      <c r="T1251" s="10">
        <f t="shared" si="11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40921.919340277782</v>
      </c>
      <c r="T1258" s="10">
        <f t="shared" si="11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42445.823055555549</v>
      </c>
      <c r="T1271" s="10">
        <f t="shared" si="11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40933.856967592597</v>
      </c>
      <c r="T1272" s="10">
        <f t="shared" si="11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40513.757569444446</v>
      </c>
      <c r="T1282" s="10">
        <f t="shared" si="11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6">
        <f t="shared" ref="P1283:P1346" si="121">E1283/L1283</f>
        <v>104.72972972972973</v>
      </c>
      <c r="Q1283" t="str">
        <f t="shared" ref="Q1283:Q1346" si="122">LEFT(N1283,SEARCH("/",N1283,1)-1)</f>
        <v>music</v>
      </c>
      <c r="R1283" t="str">
        <f t="shared" ref="R1283:R1346" si="123">RIGHT(N1283,LEN(N1283)-SEARCH("/",N1283))</f>
        <v>rock</v>
      </c>
      <c r="S1283" s="10">
        <f t="shared" ref="S1283:S1346" si="124">(((J1283/60)/60)/24)+DATE(1970,1,1)</f>
        <v>41463.743472222224</v>
      </c>
      <c r="T1283" s="10">
        <f t="shared" ref="T1283:T1346" si="125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41586.475173611114</v>
      </c>
      <c r="T1284" s="10">
        <f t="shared" si="125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42709.134780092587</v>
      </c>
      <c r="T1291" s="10">
        <f t="shared" si="125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0">
        <f t="shared" si="125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42458.680925925932</v>
      </c>
      <c r="T1300" s="10">
        <f t="shared" si="125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42387.503229166665</v>
      </c>
      <c r="T1309" s="10">
        <f t="shared" si="125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42393.961909722217</v>
      </c>
      <c r="T1318" s="10">
        <f t="shared" si="125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41974.791990740734</v>
      </c>
      <c r="T1328" s="10">
        <f t="shared" si="125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42172.816423611104</v>
      </c>
      <c r="T1344" s="10">
        <f t="shared" si="125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42522.789803240739</v>
      </c>
      <c r="T1346" s="10">
        <f t="shared" si="125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6">
        <f t="shared" ref="P1347:P1410" si="127">E1347/L1347</f>
        <v>53.571428571428569</v>
      </c>
      <c r="Q1347" t="str">
        <f t="shared" ref="Q1347:Q1410" si="128">LEFT(N1347,SEARCH("/",N1347,1)-1)</f>
        <v>publishing</v>
      </c>
      <c r="R1347" t="str">
        <f t="shared" ref="R1347:R1410" si="129">RIGHT(N1347,LEN(N1347)-SEARCH("/",N1347))</f>
        <v>nonfiction</v>
      </c>
      <c r="S1347" s="10">
        <f t="shared" ref="S1347:S1410" si="130">(((J1347/60)/60)/24)+DATE(1970,1,1)</f>
        <v>41799.814340277779</v>
      </c>
      <c r="T1347" s="10">
        <f t="shared" ref="T1347:T1410" si="131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41963.506168981476</v>
      </c>
      <c r="T1350" s="10">
        <f t="shared" si="131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41430.038888888892</v>
      </c>
      <c r="T1358" s="10">
        <f t="shared" si="131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41951.695671296293</v>
      </c>
      <c r="T1366" s="10">
        <f t="shared" si="131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42568.759374999994</v>
      </c>
      <c r="T1380" s="10">
        <f t="shared" si="131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42130.491620370376</v>
      </c>
      <c r="T1381" s="10">
        <f t="shared" si="131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42087.803310185183</v>
      </c>
      <c r="T1392" s="10">
        <f t="shared" si="131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0">
        <f t="shared" si="131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0">
        <f t="shared" si="131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42291.872175925921</v>
      </c>
      <c r="T1410" s="10">
        <f t="shared" si="131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6" t="e">
        <f t="shared" ref="P1411:P1474" si="133">E1411/L1411</f>
        <v>#DIV/0!</v>
      </c>
      <c r="Q1411" t="str">
        <f t="shared" ref="Q1411:Q1474" si="134">LEFT(N1411,SEARCH("/",N1411,1)-1)</f>
        <v>publishing</v>
      </c>
      <c r="R1411" t="str">
        <f t="shared" ref="R1411:R1474" si="135">RIGHT(N1411,LEN(N1411)-SEARCH("/",N1411))</f>
        <v>translations</v>
      </c>
      <c r="S1411" s="10">
        <f t="shared" ref="S1411:S1474" si="136">(((J1411/60)/60)/24)+DATE(1970,1,1)</f>
        <v>41945.133506944447</v>
      </c>
      <c r="T1411" s="10">
        <f t="shared" ref="T1411:T1474" si="137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42479.318518518514</v>
      </c>
      <c r="T1412" s="10">
        <f t="shared" si="137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42013.059027777781</v>
      </c>
      <c r="T1413" s="10">
        <f t="shared" si="137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42232.15016203704</v>
      </c>
      <c r="T1419" s="10">
        <f t="shared" si="137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42074.060671296291</v>
      </c>
      <c r="T1431" s="10">
        <f t="shared" si="137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41961.813518518517</v>
      </c>
      <c r="T1432" s="10">
        <f t="shared" si="137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42040.829872685179</v>
      </c>
      <c r="T1441" s="10">
        <f t="shared" si="137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40646.014456018522</v>
      </c>
      <c r="T1470" s="10">
        <f t="shared" si="137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41533.542858796296</v>
      </c>
      <c r="T1474" s="10">
        <f t="shared" si="137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6">
        <f t="shared" ref="P1475:P1538" si="139">E1475/L1475</f>
        <v>38.462553191489363</v>
      </c>
      <c r="Q1475" t="str">
        <f t="shared" ref="Q1475:Q1538" si="140">LEFT(N1475,SEARCH("/",N1475,1)-1)</f>
        <v>publishing</v>
      </c>
      <c r="R1475" t="str">
        <f t="shared" ref="R1475:R1538" si="141">RIGHT(N1475,LEN(N1475)-SEARCH("/",N1475))</f>
        <v>radio &amp; podcasts</v>
      </c>
      <c r="S1475" s="10">
        <f t="shared" ref="S1475:S1538" si="142">(((J1475/60)/60)/24)+DATE(1970,1,1)</f>
        <v>40939.979618055557</v>
      </c>
      <c r="T1475" s="10">
        <f t="shared" ref="T1475:T1538" si="143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41500.727916666663</v>
      </c>
      <c r="T1476" s="10">
        <f t="shared" si="143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41136.85805555556</v>
      </c>
      <c r="T1484" s="10">
        <f t="shared" si="143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41411.866608796299</v>
      </c>
      <c r="T1495" s="10">
        <f t="shared" si="143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40254.450335648151</v>
      </c>
      <c r="T1509" s="10">
        <f t="shared" si="143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41809.385162037033</v>
      </c>
      <c r="T1512" s="10">
        <f t="shared" si="143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0">
        <f t="shared" si="143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42275.767303240747</v>
      </c>
      <c r="T1532" s="10">
        <f t="shared" si="143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42221.67432870371</v>
      </c>
      <c r="T1536" s="10">
        <f t="shared" si="143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42213.802199074074</v>
      </c>
      <c r="T1538" s="10">
        <f t="shared" si="143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6">
        <f t="shared" ref="P1539:P1602" si="145">E1539/L1539</f>
        <v>96.375</v>
      </c>
      <c r="Q1539" t="str">
        <f t="shared" ref="Q1539:Q1602" si="146">LEFT(N1539,SEARCH("/",N1539,1)-1)</f>
        <v>photography</v>
      </c>
      <c r="R1539" t="str">
        <f t="shared" ref="R1539:R1602" si="147">RIGHT(N1539,LEN(N1539)-SEARCH("/",N1539))</f>
        <v>photobooks</v>
      </c>
      <c r="S1539" s="10">
        <f t="shared" ref="S1539:S1602" si="148">(((J1539/60)/60)/24)+DATE(1970,1,1)</f>
        <v>42552.315127314811</v>
      </c>
      <c r="T1539" s="10">
        <f t="shared" ref="T1539:T1602" si="14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42705.919201388882</v>
      </c>
      <c r="T1541" s="10">
        <f t="shared" si="14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0">
        <f t="shared" si="14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42108.05322916666</v>
      </c>
      <c r="T1561" s="10">
        <f t="shared" si="14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0">
        <f t="shared" si="14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41671.936863425923</v>
      </c>
      <c r="T1569" s="10">
        <f t="shared" si="14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42144.769479166673</v>
      </c>
      <c r="T1573" s="10">
        <f t="shared" si="14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41799.524259259262</v>
      </c>
      <c r="T1577" s="10">
        <f t="shared" si="14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41054.847777777781</v>
      </c>
      <c r="T1579" s="10">
        <f t="shared" si="14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40990.050069444449</v>
      </c>
      <c r="T1582" s="10">
        <f t="shared" si="14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42069.104421296302</v>
      </c>
      <c r="T1588" s="10">
        <f t="shared" si="14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0">
        <f t="shared" si="14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0">
        <f t="shared" si="14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41791.057314814818</v>
      </c>
      <c r="T1602" s="10">
        <f t="shared" si="14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6">
        <f t="shared" ref="P1603:P1666" si="151">E1603/L1603</f>
        <v>48.325535714285714</v>
      </c>
      <c r="Q1603" t="str">
        <f t="shared" ref="Q1603:Q1666" si="152">LEFT(N1603,SEARCH("/",N1603,1)-1)</f>
        <v>music</v>
      </c>
      <c r="R1603" t="str">
        <f t="shared" ref="R1603:R1666" si="153">RIGHT(N1603,LEN(N1603)-SEARCH("/",N1603))</f>
        <v>rock</v>
      </c>
      <c r="S1603" s="10">
        <f t="shared" ref="S1603:S1666" si="154">(((J1603/60)/60)/24)+DATE(1970,1,1)</f>
        <v>40638.092974537038</v>
      </c>
      <c r="T1603" s="10">
        <f t="shared" ref="T1603:T1666" si="155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0">
        <f t="shared" si="155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0">
        <f t="shared" si="155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41794.981122685182</v>
      </c>
      <c r="T1616" s="10">
        <f t="shared" si="155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41876.18618055556</v>
      </c>
      <c r="T1621" s="10">
        <f t="shared" si="155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41950.29483796296</v>
      </c>
      <c r="T1624" s="10">
        <f t="shared" si="155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41579.847997685189</v>
      </c>
      <c r="T1628" s="10">
        <f t="shared" si="155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40750.340902777774</v>
      </c>
      <c r="T1634" s="10">
        <f t="shared" si="155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0">
        <f t="shared" si="155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0">
        <f t="shared" si="155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41521.617361111108</v>
      </c>
      <c r="T1647" s="10">
        <f t="shared" si="155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0">
        <f t="shared" si="155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0">
        <f t="shared" si="155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40939.761782407404</v>
      </c>
      <c r="T1666" s="10">
        <f t="shared" si="155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6">
        <f t="shared" ref="P1667:P1730" si="157">E1667/L1667</f>
        <v>44.956989247311824</v>
      </c>
      <c r="Q1667" t="str">
        <f t="shared" ref="Q1667:Q1730" si="158">LEFT(N1667,SEARCH("/",N1667,1)-1)</f>
        <v>music</v>
      </c>
      <c r="R1667" t="str">
        <f t="shared" ref="R1667:R1730" si="159">RIGHT(N1667,LEN(N1667)-SEARCH("/",N1667))</f>
        <v>pop</v>
      </c>
      <c r="S1667" s="10">
        <f t="shared" ref="S1667:S1730" si="160">(((J1667/60)/60)/24)+DATE(1970,1,1)</f>
        <v>40564.649456018517</v>
      </c>
      <c r="T1667" s="10">
        <f t="shared" ref="T1667:T1730" si="161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40845.14975694444</v>
      </c>
      <c r="T1670" s="10">
        <f t="shared" si="161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40313.930543981485</v>
      </c>
      <c r="T1672" s="10">
        <f t="shared" si="161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40973.72623842593</v>
      </c>
      <c r="T1678" s="10">
        <f t="shared" si="161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42795.701481481476</v>
      </c>
      <c r="T1693" s="10">
        <f t="shared" si="161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42805.032962962956</v>
      </c>
      <c r="T1699" s="10">
        <f t="shared" si="161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42187.281678240746</v>
      </c>
      <c r="T1705" s="10">
        <f t="shared" si="161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41841.56381944444</v>
      </c>
      <c r="T1711" s="10">
        <f t="shared" si="161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42341.59129629629</v>
      </c>
      <c r="T1712" s="10">
        <f t="shared" si="161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0">
        <f t="shared" si="161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42460.98192129629</v>
      </c>
      <c r="T1719" s="10">
        <f t="shared" si="161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0">
        <f t="shared" si="161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42044.927974537044</v>
      </c>
      <c r="T1729" s="10">
        <f t="shared" si="161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42268.625856481478</v>
      </c>
      <c r="T1730" s="10">
        <f t="shared" si="161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6" t="e">
        <f t="shared" ref="P1731:P1794" si="163">E1731/L1731</f>
        <v>#DIV/0!</v>
      </c>
      <c r="Q1731" t="str">
        <f t="shared" ref="Q1731:Q1794" si="164">LEFT(N1731,SEARCH("/",N1731,1)-1)</f>
        <v>music</v>
      </c>
      <c r="R1731" t="str">
        <f t="shared" ref="R1731:R1794" si="165">RIGHT(N1731,LEN(N1731)-SEARCH("/",N1731))</f>
        <v>faith</v>
      </c>
      <c r="S1731" s="10">
        <f t="shared" ref="S1731:S1794" si="166">(((J1731/60)/60)/24)+DATE(1970,1,1)</f>
        <v>42471.052152777775</v>
      </c>
      <c r="T1731" s="10">
        <f t="shared" ref="T1731:T1794" si="167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42272.087766203709</v>
      </c>
      <c r="T1732" s="10">
        <f t="shared" si="167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42152.906851851847</v>
      </c>
      <c r="T1733" s="10">
        <f t="shared" si="167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42559.814178240747</v>
      </c>
      <c r="T1737" s="10">
        <f t="shared" si="167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42175.948981481488</v>
      </c>
      <c r="T1739" s="10">
        <f t="shared" si="167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42171.817384259266</v>
      </c>
      <c r="T1742" s="10">
        <f t="shared" si="167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42710.876967592587</v>
      </c>
      <c r="T1744" s="10">
        <f t="shared" si="167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42292.435532407413</v>
      </c>
      <c r="T1749" s="10">
        <f t="shared" si="167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41905.979629629634</v>
      </c>
      <c r="T1773" s="10">
        <f t="shared" si="167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41891.976388888892</v>
      </c>
      <c r="T1777" s="10">
        <f t="shared" si="167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42493.600810185191</v>
      </c>
      <c r="T1782" s="10">
        <f t="shared" si="167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41897.134895833333</v>
      </c>
      <c r="T1787" s="10">
        <f t="shared" si="167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42010.674513888895</v>
      </c>
      <c r="T1792" s="10">
        <f t="shared" si="167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42189.031041666662</v>
      </c>
      <c r="T1794" s="10">
        <f t="shared" si="167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6">
        <f t="shared" ref="P1795:P1858" si="169">E1795/L1795</f>
        <v>20</v>
      </c>
      <c r="Q1795" t="str">
        <f t="shared" ref="Q1795:Q1858" si="170">LEFT(N1795,SEARCH("/",N1795,1)-1)</f>
        <v>photography</v>
      </c>
      <c r="R1795" t="str">
        <f t="shared" ref="R1795:R1858" si="171">RIGHT(N1795,LEN(N1795)-SEARCH("/",N1795))</f>
        <v>photobooks</v>
      </c>
      <c r="S1795" s="10">
        <f t="shared" ref="S1795:S1858" si="172">(((J1795/60)/60)/24)+DATE(1970,1,1)</f>
        <v>41940.89166666667</v>
      </c>
      <c r="T1795" s="10">
        <f t="shared" ref="T1795:T1858" si="173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42018.071550925932</v>
      </c>
      <c r="T1805" s="10">
        <f t="shared" si="173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42172.906678240746</v>
      </c>
      <c r="T1817" s="10">
        <f t="shared" si="173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42065.084375000006</v>
      </c>
      <c r="T1822" s="10">
        <f t="shared" si="173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41634.797013888885</v>
      </c>
      <c r="T1824" s="10">
        <f t="shared" si="173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41626.916284722225</v>
      </c>
      <c r="T1826" s="10">
        <f t="shared" si="173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0">
        <f t="shared" si="173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41817.854999999996</v>
      </c>
      <c r="T1858" s="10">
        <f t="shared" si="173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6">
        <f t="shared" ref="P1859:P1922" si="175">E1859/L1859</f>
        <v>136.36363636363637</v>
      </c>
      <c r="Q1859" t="str">
        <f t="shared" ref="Q1859:Q1922" si="176">LEFT(N1859,SEARCH("/",N1859,1)-1)</f>
        <v>music</v>
      </c>
      <c r="R1859" t="str">
        <f t="shared" ref="R1859:R1922" si="177">RIGHT(N1859,LEN(N1859)-SEARCH("/",N1859))</f>
        <v>rock</v>
      </c>
      <c r="S1859" s="10">
        <f t="shared" ref="S1859:S1922" si="178">(((J1859/60)/60)/24)+DATE(1970,1,1)</f>
        <v>41864.76866898148</v>
      </c>
      <c r="T1859" s="10">
        <f t="shared" ref="T1859:T1922" si="17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41655.709305555552</v>
      </c>
      <c r="T1862" s="10">
        <f t="shared" si="17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42755.492754629624</v>
      </c>
      <c r="T1864" s="10">
        <f t="shared" si="17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0">
        <f t="shared" si="17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41776.284780092588</v>
      </c>
      <c r="T1878" s="10">
        <f t="shared" si="17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40920.904895833337</v>
      </c>
      <c r="T1896" s="10">
        <f t="shared" si="17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41680.583402777782</v>
      </c>
      <c r="T1899" s="10">
        <f t="shared" si="17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42113.875567129624</v>
      </c>
      <c r="T1921" s="10">
        <f t="shared" si="17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42270.875706018516</v>
      </c>
      <c r="T1922" s="10">
        <f t="shared" si="17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6">
        <f t="shared" ref="P1923:P1986" si="181">E1923/L1923</f>
        <v>54</v>
      </c>
      <c r="Q1923" t="str">
        <f t="shared" ref="Q1923:Q1986" si="182">LEFT(N1923,SEARCH("/",N1923,1)-1)</f>
        <v>music</v>
      </c>
      <c r="R1923" t="str">
        <f t="shared" ref="R1923:R1986" si="183">RIGHT(N1923,LEN(N1923)-SEARCH("/",N1923))</f>
        <v>indie rock</v>
      </c>
      <c r="S1923" s="10">
        <f t="shared" ref="S1923:S1986" si="184">(((J1923/60)/60)/24)+DATE(1970,1,1)</f>
        <v>41074.221562500003</v>
      </c>
      <c r="T1923" s="10">
        <f t="shared" ref="T1923:T1986" si="185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41371.648078703707</v>
      </c>
      <c r="T1930" s="10">
        <f t="shared" si="185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40911.809872685182</v>
      </c>
      <c r="T1934" s="10">
        <f t="shared" si="185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41773.932534722226</v>
      </c>
      <c r="T1937" s="10">
        <f t="shared" si="185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42157.251828703709</v>
      </c>
      <c r="T1947" s="10">
        <f t="shared" si="185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41689.150011574071</v>
      </c>
      <c r="T1948" s="10">
        <f t="shared" si="185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41800.423043981478</v>
      </c>
      <c r="T1951" s="10">
        <f t="shared" si="185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41179.098530092589</v>
      </c>
      <c r="T1959" s="10">
        <f t="shared" si="185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41871.845601851855</v>
      </c>
      <c r="T1961" s="10">
        <f t="shared" si="185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0">
        <f t="shared" si="185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41913.790289351848</v>
      </c>
      <c r="T1986" s="10">
        <f t="shared" si="185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6">
        <f t="shared" ref="P1987:P2050" si="187">E1987/L1987</f>
        <v>12.75</v>
      </c>
      <c r="Q1987" t="str">
        <f t="shared" ref="Q1987:Q2050" si="188">LEFT(N1987,SEARCH("/",N1987,1)-1)</f>
        <v>photography</v>
      </c>
      <c r="R1987" t="str">
        <f t="shared" ref="R1987:R2050" si="189">RIGHT(N1987,LEN(N1987)-SEARCH("/",N1987))</f>
        <v>people</v>
      </c>
      <c r="S1987" s="10">
        <f t="shared" ref="S1987:S2050" si="190">(((J1987/60)/60)/24)+DATE(1970,1,1)</f>
        <v>42555.698738425926</v>
      </c>
      <c r="T1987" s="10">
        <f t="shared" ref="T1987:T2050" si="191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42413.433831018512</v>
      </c>
      <c r="T1988" s="10">
        <f t="shared" si="191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42329.58839120371</v>
      </c>
      <c r="T1995" s="10">
        <f t="shared" si="191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41312.88077546296</v>
      </c>
      <c r="T2018" s="10">
        <f t="shared" si="191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41737.097499999996</v>
      </c>
      <c r="T2022" s="10">
        <f t="shared" si="191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42048.813877314817</v>
      </c>
      <c r="T2029" s="10">
        <f t="shared" si="191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41738.864803240744</v>
      </c>
      <c r="T2038" s="10">
        <f t="shared" si="191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41578.927118055559</v>
      </c>
      <c r="T2042" s="10">
        <f t="shared" si="191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41069.088506944441</v>
      </c>
      <c r="T2047" s="10">
        <f t="shared" si="191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41387.651516203703</v>
      </c>
      <c r="T2050" s="10">
        <f t="shared" si="191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6">
        <f t="shared" ref="P2051:P2114" si="193">E2051/L2051</f>
        <v>80.991037735849048</v>
      </c>
      <c r="Q2051" t="str">
        <f t="shared" ref="Q2051:Q2114" si="194">LEFT(N2051,SEARCH("/",N2051,1)-1)</f>
        <v>technology</v>
      </c>
      <c r="R2051" t="str">
        <f t="shared" ref="R2051:R2114" si="195">RIGHT(N2051,LEN(N2051)-SEARCH("/",N2051))</f>
        <v>hardware</v>
      </c>
      <c r="S2051" s="10">
        <f t="shared" ref="S2051:S2114" si="196">(((J2051/60)/60)/24)+DATE(1970,1,1)</f>
        <v>41575.527349537035</v>
      </c>
      <c r="T2051" s="10">
        <f t="shared" ref="T2051:T2114" si="197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41004.156886574077</v>
      </c>
      <c r="T2083" s="10">
        <f t="shared" si="197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0">
        <f t="shared" si="197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40395.714722222219</v>
      </c>
      <c r="T2090" s="10">
        <f t="shared" si="197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41299.381423611114</v>
      </c>
      <c r="T2092" s="10">
        <f t="shared" si="197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40555.322662037033</v>
      </c>
      <c r="T2093" s="10">
        <f t="shared" si="197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40758.733483796292</v>
      </c>
      <c r="T2097" s="10">
        <f t="shared" si="197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40818.58489583333</v>
      </c>
      <c r="T2099" s="10">
        <f t="shared" si="197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41365.928159722222</v>
      </c>
      <c r="T2114" s="10">
        <f t="shared" si="197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6">
        <f t="shared" ref="P2115:P2178" si="199">E2115/L2115</f>
        <v>68.598130841121488</v>
      </c>
      <c r="Q2115" t="str">
        <f t="shared" ref="Q2115:Q2178" si="200">LEFT(N2115,SEARCH("/",N2115,1)-1)</f>
        <v>music</v>
      </c>
      <c r="R2115" t="str">
        <f t="shared" ref="R2115:R2178" si="201">RIGHT(N2115,LEN(N2115)-SEARCH("/",N2115))</f>
        <v>indie rock</v>
      </c>
      <c r="S2115" s="10">
        <f t="shared" ref="S2115:S2178" si="202">(((J2115/60)/60)/24)+DATE(1970,1,1)</f>
        <v>41870.86546296296</v>
      </c>
      <c r="T2115" s="10">
        <f t="shared" ref="T2115:T2178" si="203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40464.028182870366</v>
      </c>
      <c r="T2126" s="10">
        <f t="shared" si="203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42045.50535879629</v>
      </c>
      <c r="T2129" s="10">
        <f t="shared" si="203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41156.963344907403</v>
      </c>
      <c r="T2137" s="10">
        <f t="shared" si="203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42520.847384259265</v>
      </c>
      <c r="T2153" s="10">
        <f t="shared" si="203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40710.731180555551</v>
      </c>
      <c r="T2161" s="10">
        <f t="shared" si="203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42240.852534722217</v>
      </c>
      <c r="T2163" s="10">
        <f t="shared" si="203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42082.580092592587</v>
      </c>
      <c r="T2174" s="10">
        <f t="shared" si="203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42096.633206018523</v>
      </c>
      <c r="T2178" s="10">
        <f t="shared" si="203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6">
        <f t="shared" ref="P2179:P2242" si="205">E2179/L2179</f>
        <v>65.868421052631575</v>
      </c>
      <c r="Q2179" t="str">
        <f t="shared" ref="Q2179:Q2242" si="206">LEFT(N2179,SEARCH("/",N2179,1)-1)</f>
        <v>music</v>
      </c>
      <c r="R2179" t="str">
        <f t="shared" ref="R2179:R2242" si="207">RIGHT(N2179,LEN(N2179)-SEARCH("/",N2179))</f>
        <v>rock</v>
      </c>
      <c r="S2179" s="10">
        <f t="shared" ref="S2179:S2242" si="208">(((J2179/60)/60)/24)+DATE(1970,1,1)</f>
        <v>42502.250775462962</v>
      </c>
      <c r="T2179" s="10">
        <f t="shared" ref="T2179:T2242" si="20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42745.365474537044</v>
      </c>
      <c r="T2185" s="10">
        <f t="shared" si="20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41319.349988425929</v>
      </c>
      <c r="T2187" s="10">
        <f t="shared" si="20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41276.846817129634</v>
      </c>
      <c r="T2203" s="10">
        <f t="shared" si="20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41031.82163194444</v>
      </c>
      <c r="T2207" s="10">
        <f t="shared" si="20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0">
        <f t="shared" si="20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42194.751678240747</v>
      </c>
      <c r="T2218" s="10">
        <f t="shared" si="20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42331.378923611104</v>
      </c>
      <c r="T2235" s="10">
        <f t="shared" si="20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0">
        <f t="shared" si="20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42452.825740740736</v>
      </c>
      <c r="T2242" s="10">
        <f t="shared" si="20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6">
        <f t="shared" ref="P2243:P2306" si="211">E2243/L2243</f>
        <v>49.472392638036808</v>
      </c>
      <c r="Q2243" t="str">
        <f t="shared" ref="Q2243:Q2306" si="212">LEFT(N2243,SEARCH("/",N2243,1)-1)</f>
        <v>games</v>
      </c>
      <c r="R2243" t="str">
        <f t="shared" ref="R2243:R2306" si="213">RIGHT(N2243,LEN(N2243)-SEARCH("/",N2243))</f>
        <v>tabletop games</v>
      </c>
      <c r="S2243" s="10">
        <f t="shared" ref="S2243:S2306" si="214">(((J2243/60)/60)/24)+DATE(1970,1,1)</f>
        <v>42766.827546296292</v>
      </c>
      <c r="T2243" s="10">
        <f t="shared" ref="T2243:T2306" si="215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0">
        <f t="shared" si="215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41660.708530092597</v>
      </c>
      <c r="T2247" s="10">
        <f t="shared" si="215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41336.703298611108</v>
      </c>
      <c r="T2251" s="10">
        <f t="shared" si="215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42776.082349537035</v>
      </c>
      <c r="T2270" s="10">
        <f t="shared" si="215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42315.699490740735</v>
      </c>
      <c r="T2274" s="10">
        <f t="shared" si="215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41965.616655092599</v>
      </c>
      <c r="T2277" s="10">
        <f t="shared" si="215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42338.709108796291</v>
      </c>
      <c r="T2280" s="10">
        <f t="shared" si="215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42020.806701388887</v>
      </c>
      <c r="T2281" s="10">
        <f t="shared" si="215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41059.185682870368</v>
      </c>
      <c r="T2287" s="10">
        <f t="shared" si="215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40502.815868055557</v>
      </c>
      <c r="T2306" s="10">
        <f t="shared" si="215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6">
        <f t="shared" ref="P2307:P2370" si="217">E2307/L2307</f>
        <v>109.10778443113773</v>
      </c>
      <c r="Q2307" t="str">
        <f t="shared" ref="Q2307:Q2370" si="218">LEFT(N2307,SEARCH("/",N2307,1)-1)</f>
        <v>music</v>
      </c>
      <c r="R2307" t="str">
        <f t="shared" ref="R2307:R2370" si="219">RIGHT(N2307,LEN(N2307)-SEARCH("/",N2307))</f>
        <v>indie rock</v>
      </c>
      <c r="S2307" s="10">
        <f t="shared" ref="S2307:S2370" si="220">(((J2307/60)/60)/24)+DATE(1970,1,1)</f>
        <v>41834.695277777777</v>
      </c>
      <c r="T2307" s="10">
        <f t="shared" ref="T2307:T2370" si="221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41004.802465277775</v>
      </c>
      <c r="T2309" s="10">
        <f t="shared" si="221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0">
        <f t="shared" si="221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42804.895474537043</v>
      </c>
      <c r="T2324" s="10">
        <f t="shared" si="221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42807.755173611105</v>
      </c>
      <c r="T2325" s="10">
        <f t="shared" si="221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41842.917129629634</v>
      </c>
      <c r="T2329" s="10">
        <f t="shared" si="221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42139.781678240746</v>
      </c>
      <c r="T2330" s="10">
        <f t="shared" si="221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41789.896805555552</v>
      </c>
      <c r="T2340" s="10">
        <f t="shared" si="221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42577.607361111113</v>
      </c>
      <c r="T2349" s="10">
        <f t="shared" si="221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42096.918240740735</v>
      </c>
      <c r="T2357" s="10">
        <f t="shared" si="221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42264.620115740734</v>
      </c>
      <c r="T2359" s="10">
        <f t="shared" si="221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42063.721817129626</v>
      </c>
      <c r="T2370" s="10">
        <f t="shared" si="221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6" t="e">
        <f t="shared" ref="P2371:P2434" si="223">E2371/L2371</f>
        <v>#DIV/0!</v>
      </c>
      <c r="Q2371" t="str">
        <f t="shared" ref="Q2371:Q2434" si="224">LEFT(N2371,SEARCH("/",N2371,1)-1)</f>
        <v>technology</v>
      </c>
      <c r="R2371" t="str">
        <f t="shared" ref="R2371:R2434" si="225">RIGHT(N2371,LEN(N2371)-SEARCH("/",N2371))</f>
        <v>web</v>
      </c>
      <c r="S2371" s="10">
        <f t="shared" ref="S2371:S2434" si="226">(((J2371/60)/60)/24)+DATE(1970,1,1)</f>
        <v>42380.812627314815</v>
      </c>
      <c r="T2371" s="10">
        <f t="shared" ref="T2371:T2434" si="227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41961.18913194444</v>
      </c>
      <c r="T2372" s="10">
        <f t="shared" si="227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42150.777731481481</v>
      </c>
      <c r="T2373" s="10">
        <f t="shared" si="227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42215.662314814821</v>
      </c>
      <c r="T2375" s="10">
        <f t="shared" si="227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42017.843287037031</v>
      </c>
      <c r="T2376" s="10">
        <f t="shared" si="227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42399.882615740738</v>
      </c>
      <c r="T2405" s="10">
        <f t="shared" si="227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41993.738298611104</v>
      </c>
      <c r="T2421" s="10">
        <f t="shared" si="227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42164.170046296291</v>
      </c>
      <c r="T2428" s="10">
        <f t="shared" si="227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42412.318668981476</v>
      </c>
      <c r="T2429" s="10">
        <f t="shared" si="227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42041.218715277777</v>
      </c>
      <c r="T2434" s="10">
        <f t="shared" si="227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6" t="e">
        <f t="shared" ref="P2435:P2498" si="229">E2435/L2435</f>
        <v>#DIV/0!</v>
      </c>
      <c r="Q2435" t="str">
        <f t="shared" ref="Q2435:Q2498" si="230">LEFT(N2435,SEARCH("/",N2435,1)-1)</f>
        <v>food</v>
      </c>
      <c r="R2435" t="str">
        <f t="shared" ref="R2435:R2498" si="231">RIGHT(N2435,LEN(N2435)-SEARCH("/",N2435))</f>
        <v>food trucks</v>
      </c>
      <c r="S2435" s="10">
        <f t="shared" ref="S2435:S2498" si="232">(((J2435/60)/60)/24)+DATE(1970,1,1)</f>
        <v>42397.89980324074</v>
      </c>
      <c r="T2435" s="10">
        <f t="shared" ref="T2435:T2498" si="233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42180.18604166666</v>
      </c>
      <c r="T2436" s="10">
        <f t="shared" si="233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42252.277615740735</v>
      </c>
      <c r="T2437" s="10">
        <f t="shared" si="233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42383.899456018517</v>
      </c>
      <c r="T2442" s="10">
        <f t="shared" si="233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42052.666990740734</v>
      </c>
      <c r="T2444" s="10">
        <f t="shared" si="233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41902.07240740741</v>
      </c>
      <c r="T2452" s="10">
        <f t="shared" si="233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42770.201481481476</v>
      </c>
      <c r="T2456" s="10">
        <f t="shared" si="233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41174.154178240737</v>
      </c>
      <c r="T2470" s="10">
        <f t="shared" si="233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40310.287673611114</v>
      </c>
      <c r="T2477" s="10">
        <f t="shared" si="233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40970.750034722223</v>
      </c>
      <c r="T2485" s="10">
        <f t="shared" si="233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41023.227731481478</v>
      </c>
      <c r="T2492" s="10">
        <f t="shared" si="233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40542.839282407411</v>
      </c>
      <c r="T2493" s="10">
        <f t="shared" si="233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41022.645185185182</v>
      </c>
      <c r="T2496" s="10">
        <f t="shared" si="233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41327.996435185189</v>
      </c>
      <c r="T2498" s="10">
        <f t="shared" si="233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6">
        <f t="shared" ref="P2499:P2562" si="235">E2499/L2499</f>
        <v>80.551071428571419</v>
      </c>
      <c r="Q2499" t="str">
        <f t="shared" ref="Q2499:Q2562" si="236">LEFT(N2499,SEARCH("/",N2499,1)-1)</f>
        <v>music</v>
      </c>
      <c r="R2499" t="str">
        <f t="shared" ref="R2499:R2562" si="237">RIGHT(N2499,LEN(N2499)-SEARCH("/",N2499))</f>
        <v>indie rock</v>
      </c>
      <c r="S2499" s="10">
        <f t="shared" ref="S2499:S2562" si="238">(((J2499/60)/60)/24)+DATE(1970,1,1)</f>
        <v>40730.878912037035</v>
      </c>
      <c r="T2499" s="10">
        <f t="shared" ref="T2499:T2562" si="23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41226.648576388885</v>
      </c>
      <c r="T2501" s="10">
        <f t="shared" si="23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41053.772858796299</v>
      </c>
      <c r="T2502" s="10">
        <f t="shared" si="23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42244.776666666665</v>
      </c>
      <c r="T2503" s="10">
        <f t="shared" si="23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42078.997361111105</v>
      </c>
      <c r="T2512" s="10">
        <f t="shared" si="23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0">
        <f t="shared" si="23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0">
        <f t="shared" si="23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41058.844571759262</v>
      </c>
      <c r="T2527" s="10">
        <f t="shared" si="23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40127.700370370374</v>
      </c>
      <c r="T2536" s="10">
        <f t="shared" si="23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41483.449282407404</v>
      </c>
      <c r="T2543" s="10">
        <f t="shared" si="23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42027.13817129629</v>
      </c>
      <c r="T2547" s="10">
        <f t="shared" si="23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41524.858553240738</v>
      </c>
      <c r="T2548" s="10">
        <f t="shared" si="23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42618.625428240746</v>
      </c>
      <c r="T2550" s="10">
        <f t="shared" si="23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41113.199155092596</v>
      </c>
      <c r="T2555" s="10">
        <f t="shared" si="23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42093.860023148154</v>
      </c>
      <c r="T2560" s="10">
        <f t="shared" si="23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42039.951087962967</v>
      </c>
      <c r="T2562" s="10">
        <f t="shared" si="23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6" t="e">
        <f t="shared" ref="P2563:P2626" si="241">E2563/L2563</f>
        <v>#DIV/0!</v>
      </c>
      <c r="Q2563" t="str">
        <f t="shared" ref="Q2563:Q2626" si="242">LEFT(N2563,SEARCH("/",N2563,1)-1)</f>
        <v>food</v>
      </c>
      <c r="R2563" t="str">
        <f t="shared" ref="R2563:R2626" si="243">RIGHT(N2563,LEN(N2563)-SEARCH("/",N2563))</f>
        <v>food trucks</v>
      </c>
      <c r="S2563" s="10">
        <f t="shared" ref="S2563:S2626" si="244">(((J2563/60)/60)/24)+DATE(1970,1,1)</f>
        <v>42260.528807870374</v>
      </c>
      <c r="T2563" s="10">
        <f t="shared" ref="T2563:T2626" si="245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42594.524756944447</v>
      </c>
      <c r="T2564" s="10">
        <f t="shared" si="245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42155.139479166668</v>
      </c>
      <c r="T2565" s="10">
        <f t="shared" si="245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41986.108726851846</v>
      </c>
      <c r="T2577" s="10">
        <f t="shared" si="245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42238.022905092599</v>
      </c>
      <c r="T2580" s="10">
        <f t="shared" si="245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42140.173252314817</v>
      </c>
      <c r="T2586" s="10">
        <f t="shared" si="245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42089.84520833334</v>
      </c>
      <c r="T2595" s="10">
        <f t="shared" si="245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41150.902187499996</v>
      </c>
      <c r="T2603" s="10">
        <f t="shared" si="245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41726.712754629632</v>
      </c>
      <c r="T2608" s="10">
        <f t="shared" si="245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42115.74754629629</v>
      </c>
      <c r="T2623" s="10">
        <f t="shared" si="245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41144.42155092593</v>
      </c>
      <c r="T2626" s="10">
        <f t="shared" si="245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6">
        <f t="shared" ref="P2627:P2690" si="247">E2627/L2627</f>
        <v>27.576923076923077</v>
      </c>
      <c r="Q2627" t="str">
        <f t="shared" ref="Q2627:Q2690" si="248">LEFT(N2627,SEARCH("/",N2627,1)-1)</f>
        <v>technology</v>
      </c>
      <c r="R2627" t="str">
        <f t="shared" ref="R2627:R2690" si="249">RIGHT(N2627,LEN(N2627)-SEARCH("/",N2627))</f>
        <v>space exploration</v>
      </c>
      <c r="S2627" s="10">
        <f t="shared" ref="S2627:S2690" si="250">(((J2627/60)/60)/24)+DATE(1970,1,1)</f>
        <v>42658.810277777782</v>
      </c>
      <c r="T2627" s="10">
        <f t="shared" ref="T2627:T2690" si="251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0">
        <f t="shared" si="251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42612.656493055561</v>
      </c>
      <c r="T2636" s="10">
        <f t="shared" si="251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42689.582349537035</v>
      </c>
      <c r="T2645" s="10">
        <f t="shared" si="251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42327.805659722217</v>
      </c>
      <c r="T2653" s="10">
        <f t="shared" si="251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42055.600995370376</v>
      </c>
      <c r="T2656" s="10">
        <f t="shared" si="251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42767.688518518517</v>
      </c>
      <c r="T2658" s="10">
        <f t="shared" si="251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42551.884189814817</v>
      </c>
      <c r="T2660" s="10">
        <f t="shared" si="251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42082.069560185191</v>
      </c>
      <c r="T2661" s="10">
        <f t="shared" si="251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42275.588715277772</v>
      </c>
      <c r="T2670" s="10">
        <f t="shared" si="251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42319.035833333335</v>
      </c>
      <c r="T2671" s="10">
        <f t="shared" si="251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41962.749027777783</v>
      </c>
      <c r="T2673" s="10">
        <f t="shared" si="251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41793.029432870368</v>
      </c>
      <c r="T2679" s="10">
        <f t="shared" si="251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41820.914641203701</v>
      </c>
      <c r="T2686" s="10">
        <f t="shared" si="251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0">
        <f t="shared" si="251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42028.118865740747</v>
      </c>
      <c r="T2690" s="10">
        <f t="shared" si="251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6">
        <f t="shared" ref="P2691:P2754" si="253">E2691/L2691</f>
        <v>1</v>
      </c>
      <c r="Q2691" t="str">
        <f t="shared" ref="Q2691:Q2754" si="254">LEFT(N2691,SEARCH("/",N2691,1)-1)</f>
        <v>food</v>
      </c>
      <c r="R2691" t="str">
        <f t="shared" ref="R2691:R2754" si="255">RIGHT(N2691,LEN(N2691)-SEARCH("/",N2691))</f>
        <v>food trucks</v>
      </c>
      <c r="S2691" s="10">
        <f t="shared" ref="S2691:S2754" si="256">(((J2691/60)/60)/24)+DATE(1970,1,1)</f>
        <v>42551.961689814809</v>
      </c>
      <c r="T2691" s="10">
        <f t="shared" ref="T2691:T2754" si="257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41870.87467592593</v>
      </c>
      <c r="T2702" s="10">
        <f t="shared" si="257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41780.745254629634</v>
      </c>
      <c r="T2713" s="10">
        <f t="shared" si="257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41934.914918981485</v>
      </c>
      <c r="T2719" s="10">
        <f t="shared" si="257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0">
        <f t="shared" si="257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42655.465891203698</v>
      </c>
      <c r="T2722" s="10">
        <f t="shared" si="257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41044.64811342593</v>
      </c>
      <c r="T2749" s="10">
        <f t="shared" si="257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41078.899826388886</v>
      </c>
      <c r="T2752" s="10">
        <f t="shared" si="257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41747.887060185189</v>
      </c>
      <c r="T2753" s="10">
        <f t="shared" si="257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40855.765092592592</v>
      </c>
      <c r="T2754" s="10">
        <f t="shared" si="257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6">
        <f t="shared" ref="P2755:P2818" si="259">E2755/L2755</f>
        <v>47.5</v>
      </c>
      <c r="Q2755" t="str">
        <f t="shared" ref="Q2755:Q2818" si="260">LEFT(N2755,SEARCH("/",N2755,1)-1)</f>
        <v>publishing</v>
      </c>
      <c r="R2755" t="str">
        <f t="shared" ref="R2755:R2818" si="261">RIGHT(N2755,LEN(N2755)-SEARCH("/",N2755))</f>
        <v>children's books</v>
      </c>
      <c r="S2755" s="10">
        <f t="shared" ref="S2755:S2818" si="262">(((J2755/60)/60)/24)+DATE(1970,1,1)</f>
        <v>41117.900729166664</v>
      </c>
      <c r="T2755" s="10">
        <f t="shared" ref="T2755:T2818" si="263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41863.636006944449</v>
      </c>
      <c r="T2756" s="10">
        <f t="shared" si="263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41620.90047453704</v>
      </c>
      <c r="T2758" s="10">
        <f t="shared" si="263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40736.668032407404</v>
      </c>
      <c r="T2768" s="10">
        <f t="shared" si="263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41745.826273148145</v>
      </c>
      <c r="T2771" s="10">
        <f t="shared" si="263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42550.701886574068</v>
      </c>
      <c r="T2790" s="10">
        <f t="shared" si="263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0">
        <f t="shared" si="263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42188.467499999999</v>
      </c>
      <c r="T2818" s="10">
        <f t="shared" si="263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6">
        <f t="shared" ref="P2819:P2882" si="265">E2819/L2819</f>
        <v>23.636363636363637</v>
      </c>
      <c r="Q2819" t="str">
        <f t="shared" ref="Q2819:Q2882" si="266">LEFT(N2819,SEARCH("/",N2819,1)-1)</f>
        <v>theater</v>
      </c>
      <c r="R2819" t="str">
        <f t="shared" ref="R2819:R2882" si="267">RIGHT(N2819,LEN(N2819)-SEARCH("/",N2819))</f>
        <v>plays</v>
      </c>
      <c r="S2819" s="10">
        <f t="shared" ref="S2819:S2882" si="268">(((J2819/60)/60)/24)+DATE(1970,1,1)</f>
        <v>42023.634976851856</v>
      </c>
      <c r="T2819" s="10">
        <f t="shared" ref="T2819:T2882" si="26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0">
        <f t="shared" si="26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0">
        <f t="shared" si="26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0">
        <f t="shared" si="26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42291.739548611105</v>
      </c>
      <c r="T2843" s="10">
        <f t="shared" si="26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41784.952488425923</v>
      </c>
      <c r="T2844" s="10">
        <f t="shared" si="26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42480.800648148142</v>
      </c>
      <c r="T2862" s="10">
        <f t="shared" si="26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42672.955138888887</v>
      </c>
      <c r="T2879" s="10">
        <f t="shared" si="26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42192.905694444446</v>
      </c>
      <c r="T2882" s="10">
        <f t="shared" si="26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6" t="e">
        <f t="shared" ref="P2883:P2946" si="271">E2883/L2883</f>
        <v>#DIV/0!</v>
      </c>
      <c r="Q2883" t="str">
        <f t="shared" ref="Q2883:Q2946" si="272">LEFT(N2883,SEARCH("/",N2883,1)-1)</f>
        <v>theater</v>
      </c>
      <c r="R2883" t="str">
        <f t="shared" ref="R2883:R2946" si="273">RIGHT(N2883,LEN(N2883)-SEARCH("/",N2883))</f>
        <v>plays</v>
      </c>
      <c r="S2883" s="10">
        <f t="shared" ref="S2883:S2946" si="274">(((J2883/60)/60)/24)+DATE(1970,1,1)</f>
        <v>41916.597638888888</v>
      </c>
      <c r="T2883" s="10">
        <f t="shared" ref="T2883:T2946" si="275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42461.596273148149</v>
      </c>
      <c r="T2884" s="10">
        <f t="shared" si="275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42370.90320601852</v>
      </c>
      <c r="T2885" s="10">
        <f t="shared" si="275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41831.742962962962</v>
      </c>
      <c r="T2892" s="10">
        <f t="shared" si="275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41869.714166666665</v>
      </c>
      <c r="T2894" s="10">
        <f t="shared" si="275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42701.908807870372</v>
      </c>
      <c r="T2898" s="10">
        <f t="shared" si="275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41940.967951388891</v>
      </c>
      <c r="T2906" s="10">
        <f t="shared" si="275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42444.877743055549</v>
      </c>
      <c r="T2909" s="10">
        <f t="shared" si="275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42499.731701388882</v>
      </c>
      <c r="T2910" s="10">
        <f t="shared" si="275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42013.15253472222</v>
      </c>
      <c r="T2925" s="10">
        <f t="shared" si="275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41863.584120370368</v>
      </c>
      <c r="T2927" s="10">
        <f t="shared" si="275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42132.9143287037</v>
      </c>
      <c r="T2946" s="10">
        <f t="shared" si="275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6" t="e">
        <f t="shared" ref="P2947:P3010" si="277">E2947/L2947</f>
        <v>#DIV/0!</v>
      </c>
      <c r="Q2947" t="str">
        <f t="shared" ref="Q2947:Q3010" si="278">LEFT(N2947,SEARCH("/",N2947,1)-1)</f>
        <v>theater</v>
      </c>
      <c r="R2947" t="str">
        <f t="shared" ref="R2947:R3010" si="279">RIGHT(N2947,LEN(N2947)-SEARCH("/",N2947))</f>
        <v>spaces</v>
      </c>
      <c r="S2947" s="10">
        <f t="shared" ref="S2947:S3010" si="280">(((J2947/60)/60)/24)+DATE(1970,1,1)</f>
        <v>42118.139583333337</v>
      </c>
      <c r="T2947" s="10">
        <f t="shared" ref="T2947:T3010" si="281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42567.531157407408</v>
      </c>
      <c r="T2948" s="10">
        <f t="shared" si="281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42649.562118055561</v>
      </c>
      <c r="T2949" s="10">
        <f t="shared" si="281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42790.583368055552</v>
      </c>
      <c r="T2956" s="10">
        <f t="shared" si="281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41941.683865740742</v>
      </c>
      <c r="T2977" s="10">
        <f t="shared" si="281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42425.730671296296</v>
      </c>
      <c r="T2978" s="10">
        <f t="shared" si="281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41993.824340277773</v>
      </c>
      <c r="T2981" s="10">
        <f t="shared" si="281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42654.973703703698</v>
      </c>
      <c r="T2987" s="10">
        <f t="shared" si="281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42627.307303240741</v>
      </c>
      <c r="T2989" s="10">
        <f t="shared" si="281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42511.362048611118</v>
      </c>
      <c r="T2990" s="10">
        <f t="shared" si="281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42090.912500000006</v>
      </c>
      <c r="T2998" s="10">
        <f t="shared" si="281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42752.827199074076</v>
      </c>
      <c r="T3002" s="10">
        <f t="shared" si="281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41239.83625</v>
      </c>
      <c r="T3004" s="10">
        <f t="shared" si="281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41957.756840277783</v>
      </c>
      <c r="T3008" s="10">
        <f t="shared" si="281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42360.212025462963</v>
      </c>
      <c r="T3010" s="10">
        <f t="shared" si="281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6">
        <f t="shared" ref="P3011:P3074" si="283">E3011/L3011</f>
        <v>233.8984375</v>
      </c>
      <c r="Q3011" t="str">
        <f t="shared" ref="Q3011:Q3074" si="284">LEFT(N3011,SEARCH("/",N3011,1)-1)</f>
        <v>theater</v>
      </c>
      <c r="R3011" t="str">
        <f t="shared" ref="R3011:R3074" si="285">RIGHT(N3011,LEN(N3011)-SEARCH("/",N3011))</f>
        <v>spaces</v>
      </c>
      <c r="S3011" s="10">
        <f t="shared" ref="S3011:S3074" si="286">(((J3011/60)/60)/24)+DATE(1970,1,1)</f>
        <v>41939.569907407407</v>
      </c>
      <c r="T3011" s="10">
        <f t="shared" ref="T3011:T3074" si="287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41920.123611111114</v>
      </c>
      <c r="T3016" s="10">
        <f t="shared" si="287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42163.29833333334</v>
      </c>
      <c r="T3020" s="10">
        <f t="shared" si="287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42121.675763888896</v>
      </c>
      <c r="T3025" s="10">
        <f t="shared" si="287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41975.901180555549</v>
      </c>
      <c r="T3050" s="10">
        <f t="shared" si="287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42744.416030092587</v>
      </c>
      <c r="T3053" s="10">
        <f t="shared" si="287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42630.922893518517</v>
      </c>
      <c r="T3065" s="10">
        <f t="shared" si="287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42658.690532407403</v>
      </c>
      <c r="T3074" s="10">
        <f t="shared" si="287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6">
        <f t="shared" ref="P3075:P3138" si="289">E3075/L3075</f>
        <v>92.142857142857139</v>
      </c>
      <c r="Q3075" t="str">
        <f t="shared" ref="Q3075:Q3138" si="290">LEFT(N3075,SEARCH("/",N3075,1)-1)</f>
        <v>theater</v>
      </c>
      <c r="R3075" t="str">
        <f t="shared" ref="R3075:R3138" si="291">RIGHT(N3075,LEN(N3075)-SEARCH("/",N3075))</f>
        <v>spaces</v>
      </c>
      <c r="S3075" s="10">
        <f t="shared" ref="S3075:S3138" si="292">(((J3075/60)/60)/24)+DATE(1970,1,1)</f>
        <v>42111.684027777781</v>
      </c>
      <c r="T3075" s="10">
        <f t="shared" ref="T3075:T3138" si="293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42409.571284722217</v>
      </c>
      <c r="T3076" s="10">
        <f t="shared" si="293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42551.102314814809</v>
      </c>
      <c r="T3077" s="10">
        <f t="shared" si="293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42246.883784722217</v>
      </c>
      <c r="T3087" s="10">
        <f t="shared" si="293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41760.909039351849</v>
      </c>
      <c r="T3095" s="10">
        <f t="shared" si="293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42241.429120370376</v>
      </c>
      <c r="T3108" s="10">
        <f t="shared" si="293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42128.814247685179</v>
      </c>
      <c r="T3109" s="10">
        <f t="shared" si="293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41885.595138888886</v>
      </c>
      <c r="T3113" s="10">
        <f t="shared" si="293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42509.374537037031</v>
      </c>
      <c r="T3119" s="10">
        <f t="shared" si="293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42435.942083333335</v>
      </c>
      <c r="T3122" s="10">
        <f t="shared" si="293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42427.01807870371</v>
      </c>
      <c r="T3128" s="10">
        <f t="shared" si="293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42800.720127314817</v>
      </c>
      <c r="T3136" s="10">
        <f t="shared" si="293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42789.462430555555</v>
      </c>
      <c r="T3138" s="10">
        <f t="shared" si="293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6">
        <f t="shared" ref="P3139:P3202" si="295">E3139/L3139</f>
        <v>50</v>
      </c>
      <c r="Q3139" t="str">
        <f t="shared" ref="Q3139:Q3202" si="296">LEFT(N3139,SEARCH("/",N3139,1)-1)</f>
        <v>theater</v>
      </c>
      <c r="R3139" t="str">
        <f t="shared" ref="R3139:R3202" si="297">RIGHT(N3139,LEN(N3139)-SEARCH("/",N3139))</f>
        <v>plays</v>
      </c>
      <c r="S3139" s="10">
        <f t="shared" ref="S3139:S3202" si="298">(((J3139/60)/60)/24)+DATE(1970,1,1)</f>
        <v>42807.885057870371</v>
      </c>
      <c r="T3139" s="10">
        <f t="shared" ref="T3139:T3202" si="2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41909.969386574077</v>
      </c>
      <c r="T3149" s="10">
        <f t="shared" si="2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41447.839722222219</v>
      </c>
      <c r="T3160" s="10">
        <f t="shared" si="2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41766.80572916667</v>
      </c>
      <c r="T3166" s="10">
        <f t="shared" si="2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41878.878379629627</v>
      </c>
      <c r="T3175" s="10">
        <f t="shared" si="2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41858.761782407404</v>
      </c>
      <c r="T3201" s="10">
        <f t="shared" si="2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42460.320613425924</v>
      </c>
      <c r="T3202" s="10">
        <f t="shared" si="2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6">
        <f t="shared" ref="P3203:P3266" si="301">E3203/L3203</f>
        <v>12.5</v>
      </c>
      <c r="Q3203" t="str">
        <f t="shared" ref="Q3203:Q3266" si="302">LEFT(N3203,SEARCH("/",N3203,1)-1)</f>
        <v>theater</v>
      </c>
      <c r="R3203" t="str">
        <f t="shared" ref="R3203:R3266" si="303">RIGHT(N3203,LEN(N3203)-SEARCH("/",N3203))</f>
        <v>musical</v>
      </c>
      <c r="S3203" s="10">
        <f t="shared" ref="S3203:S3266" si="304">(((J3203/60)/60)/24)+DATE(1970,1,1)</f>
        <v>41861.767094907409</v>
      </c>
      <c r="T3203" s="10">
        <f t="shared" ref="T3203:T3266" si="305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41778.637245370373</v>
      </c>
      <c r="T3211" s="10">
        <f t="shared" si="305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41834.586574074077</v>
      </c>
      <c r="T3213" s="10">
        <f t="shared" si="305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0">
        <f t="shared" si="305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42206.835370370376</v>
      </c>
      <c r="T3225" s="10">
        <f t="shared" si="305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41898.168125000004</v>
      </c>
      <c r="T3232" s="10">
        <f t="shared" si="305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0">
        <f t="shared" si="305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42016.800208333334</v>
      </c>
      <c r="T3266" s="10">
        <f t="shared" si="305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6">
        <f t="shared" ref="P3267:P3330" si="307">E3267/L3267</f>
        <v>70.285714285714292</v>
      </c>
      <c r="Q3267" t="str">
        <f t="shared" ref="Q3267:Q3330" si="308">LEFT(N3267,SEARCH("/",N3267,1)-1)</f>
        <v>theater</v>
      </c>
      <c r="R3267" t="str">
        <f t="shared" ref="R3267:R3330" si="309">RIGHT(N3267,LEN(N3267)-SEARCH("/",N3267))</f>
        <v>plays</v>
      </c>
      <c r="S3267" s="10">
        <f t="shared" ref="S3267:S3330" si="310">(((J3267/60)/60)/24)+DATE(1970,1,1)</f>
        <v>42311.711979166663</v>
      </c>
      <c r="T3267" s="10">
        <f t="shared" ref="T3267:T3330" si="311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42136.536134259266</v>
      </c>
      <c r="T3268" s="10">
        <f t="shared" si="311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42137.395798611105</v>
      </c>
      <c r="T3271" s="10">
        <f t="shared" si="311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41931.682939814818</v>
      </c>
      <c r="T3279" s="10">
        <f t="shared" si="311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42431.102534722217</v>
      </c>
      <c r="T3281" s="10">
        <f t="shared" si="311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0">
        <f t="shared" si="311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42538.73583333334</v>
      </c>
      <c r="T3303" s="10">
        <f t="shared" si="311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42466.303715277783</v>
      </c>
      <c r="T3317" s="10">
        <f t="shared" si="311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0">
        <f t="shared" si="311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42499.039629629624</v>
      </c>
      <c r="T3319" s="10">
        <f t="shared" si="311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41822.57503472222</v>
      </c>
      <c r="T3330" s="10">
        <f t="shared" si="311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6">
        <f t="shared" ref="P3331:P3394" si="313">E3331/L3331</f>
        <v>44.92307692307692</v>
      </c>
      <c r="Q3331" t="str">
        <f t="shared" ref="Q3331:Q3394" si="314">LEFT(N3331,SEARCH("/",N3331,1)-1)</f>
        <v>theater</v>
      </c>
      <c r="R3331" t="str">
        <f t="shared" ref="R3331:R3394" si="315">RIGHT(N3331,LEN(N3331)-SEARCH("/",N3331))</f>
        <v>plays</v>
      </c>
      <c r="S3331" s="10">
        <f t="shared" ref="S3331:S3394" si="316">(((J3331/60)/60)/24)+DATE(1970,1,1)</f>
        <v>41837.323009259257</v>
      </c>
      <c r="T3331" s="10">
        <f t="shared" ref="T3331:T3394" si="317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42437.398680555561</v>
      </c>
      <c r="T3338" s="10">
        <f t="shared" si="317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42062.296412037031</v>
      </c>
      <c r="T3344" s="10">
        <f t="shared" si="317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42321.101759259262</v>
      </c>
      <c r="T3367" s="10">
        <f t="shared" si="317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42053.732627314821</v>
      </c>
      <c r="T3379" s="10">
        <f t="shared" si="317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41937.95344907407</v>
      </c>
      <c r="T3382" s="10">
        <f t="shared" si="317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0">
        <f t="shared" si="317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41947.762592592589</v>
      </c>
      <c r="T3389" s="10">
        <f t="shared" si="317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41815.774826388886</v>
      </c>
      <c r="T3392" s="10">
        <f t="shared" si="317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0">
        <f t="shared" si="317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42446.845543981486</v>
      </c>
      <c r="T3394" s="10">
        <f t="shared" si="317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6">
        <f t="shared" ref="P3395:P3458" si="319">E3395/L3395</f>
        <v>36.06818181818182</v>
      </c>
      <c r="Q3395" t="str">
        <f t="shared" ref="Q3395:Q3458" si="320">LEFT(N3395,SEARCH("/",N3395,1)-1)</f>
        <v>theater</v>
      </c>
      <c r="R3395" t="str">
        <f t="shared" ref="R3395:R3458" si="321">RIGHT(N3395,LEN(N3395)-SEARCH("/",N3395))</f>
        <v>plays</v>
      </c>
      <c r="S3395" s="10">
        <f t="shared" ref="S3395:S3458" si="322">(((J3395/60)/60)/24)+DATE(1970,1,1)</f>
        <v>41923.921643518523</v>
      </c>
      <c r="T3395" s="10">
        <f t="shared" ref="T3395:T3458" si="323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42140.712314814817</v>
      </c>
      <c r="T3397" s="10">
        <f t="shared" si="323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41764.44663194444</v>
      </c>
      <c r="T3398" s="10">
        <f t="shared" si="323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41941.75203703704</v>
      </c>
      <c r="T3400" s="10">
        <f t="shared" si="323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42544.814328703709</v>
      </c>
      <c r="T3411" s="10">
        <f t="shared" si="323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0">
        <f t="shared" si="323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0">
        <f t="shared" si="323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0">
        <f t="shared" si="323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41776.063136574077</v>
      </c>
      <c r="T3435" s="10">
        <f t="shared" si="323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41800.380428240744</v>
      </c>
      <c r="T3436" s="10">
        <f t="shared" si="323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0">
        <f t="shared" si="323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42100.927858796291</v>
      </c>
      <c r="T3440" s="10">
        <f t="shared" si="323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42124.841111111105</v>
      </c>
      <c r="T3444" s="10">
        <f t="shared" si="323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41821.205636574072</v>
      </c>
      <c r="T3458" s="10">
        <f t="shared" si="323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6">
        <f t="shared" ref="P3459:P3522" si="325">E3459/L3459</f>
        <v>50.981818181818184</v>
      </c>
      <c r="Q3459" t="str">
        <f t="shared" ref="Q3459:Q3522" si="326">LEFT(N3459,SEARCH("/",N3459,1)-1)</f>
        <v>theater</v>
      </c>
      <c r="R3459" t="str">
        <f t="shared" ref="R3459:R3522" si="327">RIGHT(N3459,LEN(N3459)-SEARCH("/",N3459))</f>
        <v>plays</v>
      </c>
      <c r="S3459" s="10">
        <f t="shared" ref="S3459:S3522" si="328">(((J3459/60)/60)/24)+DATE(1970,1,1)</f>
        <v>42016.706678240742</v>
      </c>
      <c r="T3459" s="10">
        <f t="shared" ref="T3459:T3522" si="32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41852.527222222219</v>
      </c>
      <c r="T3462" s="10">
        <f t="shared" si="32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42605.765381944439</v>
      </c>
      <c r="T3470" s="10">
        <f t="shared" si="32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41841.820486111108</v>
      </c>
      <c r="T3473" s="10">
        <f t="shared" si="32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0">
        <f t="shared" si="32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42053.916921296302</v>
      </c>
      <c r="T3480" s="10">
        <f t="shared" si="32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41781.855092592588</v>
      </c>
      <c r="T3481" s="10">
        <f t="shared" si="32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41989.24754629629</v>
      </c>
      <c r="T3483" s="10">
        <f t="shared" si="32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41915.762835648151</v>
      </c>
      <c r="T3497" s="10">
        <f t="shared" si="32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42511.741944444439</v>
      </c>
      <c r="T3499" s="10">
        <f t="shared" si="32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42419.91942129629</v>
      </c>
      <c r="T3502" s="10">
        <f t="shared" si="32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41794.817523148151</v>
      </c>
      <c r="T3519" s="10">
        <f t="shared" si="32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42227.824212962965</v>
      </c>
      <c r="T3522" s="10">
        <f t="shared" si="32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6">
        <f t="shared" ref="P3523:P3586" si="331">E3523/L3523</f>
        <v>45.615384615384613</v>
      </c>
      <c r="Q3523" t="str">
        <f t="shared" ref="Q3523:Q3586" si="332">LEFT(N3523,SEARCH("/",N3523,1)-1)</f>
        <v>theater</v>
      </c>
      <c r="R3523" t="str">
        <f t="shared" ref="R3523:R3586" si="333">RIGHT(N3523,LEN(N3523)-SEARCH("/",N3523))</f>
        <v>plays</v>
      </c>
      <c r="S3523" s="10">
        <f t="shared" ref="S3523:S3586" si="334">(((J3523/60)/60)/24)+DATE(1970,1,1)</f>
        <v>41881.361342592594</v>
      </c>
      <c r="T3523" s="10">
        <f t="shared" ref="T3523:T3586" si="335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0">
        <f t="shared" si="335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42248.640162037031</v>
      </c>
      <c r="T3537" s="10">
        <f t="shared" si="335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41923.354351851849</v>
      </c>
      <c r="T3539" s="10">
        <f t="shared" si="335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0">
        <f t="shared" si="335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0">
        <f t="shared" si="335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42115.889652777783</v>
      </c>
      <c r="T3562" s="10">
        <f t="shared" si="335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0">
        <f t="shared" si="335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42236.623252314821</v>
      </c>
      <c r="T3566" s="10">
        <f t="shared" si="335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41976.331979166673</v>
      </c>
      <c r="T3572" s="10">
        <f t="shared" si="335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41926.942685185182</v>
      </c>
      <c r="T3576" s="10">
        <f t="shared" si="335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42168.316481481481</v>
      </c>
      <c r="T3586" s="10">
        <f t="shared" si="335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6">
        <f t="shared" ref="P3587:P3650" si="337">E3587/L3587</f>
        <v>176.08695652173913</v>
      </c>
      <c r="Q3587" t="str">
        <f t="shared" ref="Q3587:Q3650" si="338">LEFT(N3587,SEARCH("/",N3587,1)-1)</f>
        <v>theater</v>
      </c>
      <c r="R3587" t="str">
        <f t="shared" ref="R3587:R3650" si="339">RIGHT(N3587,LEN(N3587)-SEARCH("/",N3587))</f>
        <v>plays</v>
      </c>
      <c r="S3587" s="10">
        <f t="shared" ref="S3587:S3650" si="340">(((J3587/60)/60)/24)+DATE(1970,1,1)</f>
        <v>41964.716319444444</v>
      </c>
      <c r="T3587" s="10">
        <f t="shared" ref="T3587:T3650" si="341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0">
        <f t="shared" si="341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0">
        <f t="shared" si="341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42506.709375000006</v>
      </c>
      <c r="T3610" s="10">
        <f t="shared" si="341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42429.991724537031</v>
      </c>
      <c r="T3611" s="10">
        <f t="shared" si="341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41789.726979166669</v>
      </c>
      <c r="T3614" s="10">
        <f t="shared" si="341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0">
        <f t="shared" si="341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42661.132245370376</v>
      </c>
      <c r="T3621" s="10">
        <f t="shared" si="341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42545.774189814809</v>
      </c>
      <c r="T3626" s="10">
        <f t="shared" si="341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42226.694780092599</v>
      </c>
      <c r="T3638" s="10">
        <f t="shared" si="341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41899.627071759263</v>
      </c>
      <c r="T3643" s="10">
        <f t="shared" si="341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41887.292187500003</v>
      </c>
      <c r="T3650" s="10">
        <f t="shared" si="341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6">
        <f t="shared" ref="P3651:P3714" si="343">E3651/L3651</f>
        <v>97.5</v>
      </c>
      <c r="Q3651" t="str">
        <f t="shared" ref="Q3651:Q3714" si="344">LEFT(N3651,SEARCH("/",N3651,1)-1)</f>
        <v>theater</v>
      </c>
      <c r="R3651" t="str">
        <f t="shared" ref="R3651:R3714" si="345">RIGHT(N3651,LEN(N3651)-SEARCH("/",N3651))</f>
        <v>plays</v>
      </c>
      <c r="S3651" s="10">
        <f t="shared" ref="S3651:S3714" si="346">(((J3651/60)/60)/24)+DATE(1970,1,1)</f>
        <v>41780.712893518517</v>
      </c>
      <c r="T3651" s="10">
        <f t="shared" ref="T3651:T3714" si="347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42737.910138888896</v>
      </c>
      <c r="T3658" s="10">
        <f t="shared" si="347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42499.629849537043</v>
      </c>
      <c r="T3659" s="10">
        <f t="shared" si="347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42173.970127314817</v>
      </c>
      <c r="T3669" s="10">
        <f t="shared" si="347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41802.574282407404</v>
      </c>
      <c r="T3679" s="10">
        <f t="shared" si="347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42627.454097222217</v>
      </c>
      <c r="T3682" s="10">
        <f t="shared" si="347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41940.598182870373</v>
      </c>
      <c r="T3692" s="10">
        <f t="shared" si="347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0">
        <f t="shared" si="347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41810.142199074071</v>
      </c>
      <c r="T3710" s="10">
        <f t="shared" si="347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42134.172071759262</v>
      </c>
      <c r="T3714" s="10">
        <f t="shared" si="347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6">
        <f t="shared" ref="P3715:P3778" si="349">E3715/L3715</f>
        <v>106.84210526315789</v>
      </c>
      <c r="Q3715" t="str">
        <f t="shared" ref="Q3715:Q3778" si="350">LEFT(N3715,SEARCH("/",N3715,1)-1)</f>
        <v>theater</v>
      </c>
      <c r="R3715" t="str">
        <f t="shared" ref="R3715:R3778" si="351">RIGHT(N3715,LEN(N3715)-SEARCH("/",N3715))</f>
        <v>plays</v>
      </c>
      <c r="S3715" s="10">
        <f t="shared" ref="S3715:S3778" si="352">(((J3715/60)/60)/24)+DATE(1970,1,1)</f>
        <v>42505.738032407404</v>
      </c>
      <c r="T3715" s="10">
        <f t="shared" ref="T3715:T3778" si="353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42118.556331018524</v>
      </c>
      <c r="T3716" s="10">
        <f t="shared" si="353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41943.753032407411</v>
      </c>
      <c r="T3725" s="10">
        <f t="shared" si="353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42465.491435185191</v>
      </c>
      <c r="T3726" s="10">
        <f t="shared" si="353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42462.140868055561</v>
      </c>
      <c r="T3728" s="10">
        <f t="shared" si="353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41831.697939814818</v>
      </c>
      <c r="T3747" s="10">
        <f t="shared" si="353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0">
        <f t="shared" si="353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41747.471504629626</v>
      </c>
      <c r="T3760" s="10">
        <f t="shared" si="353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0">
        <f t="shared" si="353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0">
        <f t="shared" si="353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42656.005173611105</v>
      </c>
      <c r="T3775" s="10">
        <f t="shared" si="353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41814.367800925924</v>
      </c>
      <c r="T3778" s="10">
        <f t="shared" si="353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6">
        <f t="shared" ref="P3779:P3842" si="355">E3779/L3779</f>
        <v>48.542372881355931</v>
      </c>
      <c r="Q3779" t="str">
        <f t="shared" ref="Q3779:Q3842" si="356">LEFT(N3779,SEARCH("/",N3779,1)-1)</f>
        <v>theater</v>
      </c>
      <c r="R3779" t="str">
        <f t="shared" ref="R3779:R3842" si="357">RIGHT(N3779,LEN(N3779)-SEARCH("/",N3779))</f>
        <v>musical</v>
      </c>
      <c r="S3779" s="10">
        <f t="shared" ref="S3779:S3842" si="358">(((J3779/60)/60)/24)+DATE(1970,1,1)</f>
        <v>41887.111354166671</v>
      </c>
      <c r="T3779" s="10">
        <f t="shared" ref="T3779:T3842" si="35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0">
        <f t="shared" si="35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0">
        <f t="shared" si="35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42546.862233796302</v>
      </c>
      <c r="T3784" s="10">
        <f t="shared" si="35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41831.722777777781</v>
      </c>
      <c r="T3800" s="10">
        <f t="shared" si="35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0">
        <f t="shared" si="35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0">
        <f t="shared" si="35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41963.872361111105</v>
      </c>
      <c r="T3835" s="10">
        <f t="shared" si="35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42155.142638888887</v>
      </c>
      <c r="T3841" s="10">
        <f t="shared" si="35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42432.701724537037</v>
      </c>
      <c r="T3842" s="10">
        <f t="shared" si="35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6">
        <f t="shared" ref="P3843:P3906" si="361">E3843/L3843</f>
        <v>25.647058823529413</v>
      </c>
      <c r="Q3843" t="str">
        <f t="shared" ref="Q3843:Q3906" si="362">LEFT(N3843,SEARCH("/",N3843,1)-1)</f>
        <v>theater</v>
      </c>
      <c r="R3843" t="str">
        <f t="shared" ref="R3843:R3906" si="363">RIGHT(N3843,LEN(N3843)-SEARCH("/",N3843))</f>
        <v>plays</v>
      </c>
      <c r="S3843" s="10">
        <f t="shared" ref="S3843:S3906" si="364">(((J3843/60)/60)/24)+DATE(1970,1,1)</f>
        <v>41780.785729166666</v>
      </c>
      <c r="T3843" s="10">
        <f t="shared" ref="T3843:T3906" si="365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42248.627013888887</v>
      </c>
      <c r="T3847" s="10">
        <f t="shared" si="365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42128.431064814817</v>
      </c>
      <c r="T3860" s="10">
        <f t="shared" si="365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41833.660995370366</v>
      </c>
      <c r="T3862" s="10">
        <f t="shared" si="365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41865.659780092588</v>
      </c>
      <c r="T3870" s="10">
        <f t="shared" si="365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41793.17219907407</v>
      </c>
      <c r="T3872" s="10">
        <f t="shared" si="365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41867.652280092596</v>
      </c>
      <c r="T3894" s="10">
        <f t="shared" si="365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41843.775011574071</v>
      </c>
      <c r="T3901" s="10">
        <f t="shared" si="365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42317.826377314821</v>
      </c>
      <c r="T3903" s="10">
        <f t="shared" si="365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42095.229166666672</v>
      </c>
      <c r="T3906" s="10">
        <f t="shared" si="365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6">
        <f t="shared" ref="P3907:P3970" si="367">E3907/L3907</f>
        <v>24.714285714285715</v>
      </c>
      <c r="Q3907" t="str">
        <f t="shared" ref="Q3907:Q3970" si="368">LEFT(N3907,SEARCH("/",N3907,1)-1)</f>
        <v>theater</v>
      </c>
      <c r="R3907" t="str">
        <f t="shared" ref="R3907:R3970" si="369">RIGHT(N3907,LEN(N3907)-SEARCH("/",N3907))</f>
        <v>plays</v>
      </c>
      <c r="S3907" s="10">
        <f t="shared" ref="S3907:S3970" si="370">(((J3907/60)/60)/24)+DATE(1970,1,1)</f>
        <v>42124.623877314814</v>
      </c>
      <c r="T3907" s="10">
        <f t="shared" ref="T3907:T3970" si="371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42114.818935185183</v>
      </c>
      <c r="T3916" s="10">
        <f t="shared" si="371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0">
        <f t="shared" si="371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0">
        <f t="shared" si="371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42221.656782407401</v>
      </c>
      <c r="T3937" s="10">
        <f t="shared" si="371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42151.905717592599</v>
      </c>
      <c r="T3940" s="10">
        <f t="shared" si="371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41829.325497685182</v>
      </c>
      <c r="T3950" s="10">
        <f t="shared" si="371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42513.976319444439</v>
      </c>
      <c r="T3959" s="10">
        <f t="shared" si="371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41816.950370370374</v>
      </c>
      <c r="T3960" s="10">
        <f t="shared" si="371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42452.815659722226</v>
      </c>
      <c r="T3970" s="10">
        <f t="shared" si="371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6">
        <f t="shared" ref="P3971:P4034" si="373">E3971/L3971</f>
        <v>35.166666666666664</v>
      </c>
      <c r="Q3971" t="str">
        <f t="shared" ref="Q3971:Q4034" si="374">LEFT(N3971,SEARCH("/",N3971,1)-1)</f>
        <v>theater</v>
      </c>
      <c r="R3971" t="str">
        <f t="shared" ref="R3971:R4034" si="375">RIGHT(N3971,LEN(N3971)-SEARCH("/",N3971))</f>
        <v>plays</v>
      </c>
      <c r="S3971" s="10">
        <f t="shared" ref="S3971:S4034" si="376">(((J3971/60)/60)/24)+DATE(1970,1,1)</f>
        <v>42601.854699074072</v>
      </c>
      <c r="T3971" s="10">
        <f t="shared" ref="T3971:T4034" si="377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42447.863553240735</v>
      </c>
      <c r="T3972" s="10">
        <f t="shared" si="377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41920.963472222218</v>
      </c>
      <c r="T3986" s="10">
        <f t="shared" si="377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41950.26694444444</v>
      </c>
      <c r="T3998" s="10">
        <f t="shared" si="377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0">
        <f t="shared" si="377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42174.780821759254</v>
      </c>
      <c r="T4017" s="10">
        <f t="shared" si="377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41990.584108796291</v>
      </c>
      <c r="T4024" s="10">
        <f t="shared" si="377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42408.999571759254</v>
      </c>
      <c r="T4025" s="10">
        <f t="shared" si="377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42322.025115740747</v>
      </c>
      <c r="T4031" s="10">
        <f t="shared" si="377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0">
        <f t="shared" si="377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42293.809212962966</v>
      </c>
      <c r="T4034" s="10">
        <f t="shared" si="377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6">
        <f t="shared" ref="P4035:P4098" si="379">E4035/L4035</f>
        <v>65.340319148936175</v>
      </c>
      <c r="Q4035" t="str">
        <f t="shared" ref="Q4035:Q4098" si="380">LEFT(N4035,SEARCH("/",N4035,1)-1)</f>
        <v>theater</v>
      </c>
      <c r="R4035" t="str">
        <f t="shared" ref="R4035:R4098" si="381">RIGHT(N4035,LEN(N4035)-SEARCH("/",N4035))</f>
        <v>plays</v>
      </c>
      <c r="S4035" s="10">
        <f t="shared" ref="S4035:S4098" si="382">(((J4035/60)/60)/24)+DATE(1970,1,1)</f>
        <v>42614.268796296295</v>
      </c>
      <c r="T4035" s="10">
        <f t="shared" ref="T4035:T4098" si="383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41903.882951388885</v>
      </c>
      <c r="T4037" s="10">
        <f t="shared" si="383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41804.937083333331</v>
      </c>
      <c r="T4038" s="10">
        <f t="shared" si="383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42497.070775462969</v>
      </c>
      <c r="T4039" s="10">
        <f t="shared" si="383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41869.798726851855</v>
      </c>
      <c r="T4040" s="10">
        <f t="shared" si="383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41761.810150462967</v>
      </c>
      <c r="T4053" s="10">
        <f t="shared" si="383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42534.933321759265</v>
      </c>
      <c r="T4058" s="10">
        <f t="shared" si="383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42078.34520833334</v>
      </c>
      <c r="T4075" s="10">
        <f t="shared" si="383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41905.795706018522</v>
      </c>
      <c r="T4078" s="10">
        <f t="shared" si="383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0">
        <f t="shared" si="383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0">
        <f t="shared" si="383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0">
        <f t="shared" si="383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42750.530312499999</v>
      </c>
      <c r="T4098" s="10">
        <f t="shared" si="383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6" t="e">
        <f t="shared" ref="P4099:P4115" si="385">E4099/L4099</f>
        <v>#DIV/0!</v>
      </c>
      <c r="Q4099" t="str">
        <f t="shared" ref="Q4099:Q4115" si="386">LEFT(N4099,SEARCH("/",N4099,1)-1)</f>
        <v>theater</v>
      </c>
      <c r="R4099" t="str">
        <f t="shared" ref="R4099:R4115" si="387">RIGHT(N4099,LEN(N4099)-SEARCH("/",N4099))</f>
        <v>plays</v>
      </c>
      <c r="S4099" s="10">
        <f t="shared" ref="S4099:S4115" si="388">(((J4099/60)/60)/24)+DATE(1970,1,1)</f>
        <v>42344.824502314819</v>
      </c>
      <c r="T4099" s="10">
        <f t="shared" ref="T4099:T4115" si="38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42495.722187499996</v>
      </c>
      <c r="T4100" s="10">
        <f t="shared" si="38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42570.850381944445</v>
      </c>
      <c r="T4101" s="10">
        <f t="shared" si="38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42767.031678240746</v>
      </c>
      <c r="T4110" s="10">
        <f t="shared" si="38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42512.626747685179</v>
      </c>
      <c r="T4112" s="10">
        <f t="shared" si="38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42400.946597222224</v>
      </c>
      <c r="T4114" s="10">
        <f t="shared" si="38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42358.573182870372</v>
      </c>
      <c r="T4115" s="10">
        <f t="shared" si="389"/>
        <v>42377.273611111115</v>
      </c>
    </row>
  </sheetData>
  <conditionalFormatting sqref="F2:F4115">
    <cfRule type="cellIs" dxfId="27" priority="11" operator="equal">
      <formula>"live"</formula>
    </cfRule>
    <cfRule type="cellIs" dxfId="26" priority="12" operator="equal">
      <formula>"canceled"</formula>
    </cfRule>
    <cfRule type="cellIs" dxfId="25" priority="13" operator="equal">
      <formula>"failed"</formula>
    </cfRule>
    <cfRule type="cellIs" dxfId="24" priority="14" operator="equal">
      <formula>"successful"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97567"/>
        <color theme="9" tint="0.39997558519241921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82AD26-898A-4EB6-B2DD-897C21F6AEF3}">
  <dimension ref="A1:F14"/>
  <sheetViews>
    <sheetView workbookViewId="0">
      <selection activeCell="B5" sqref="B5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7" t="s">
        <v>8223</v>
      </c>
      <c r="B1" t="s">
        <v>8310</v>
      </c>
    </row>
    <row r="3" spans="1:6" x14ac:dyDescent="0.3">
      <c r="A3" s="7" t="s">
        <v>8323</v>
      </c>
      <c r="B3" s="7" t="s">
        <v>8313</v>
      </c>
    </row>
    <row r="4" spans="1:6" x14ac:dyDescent="0.3">
      <c r="A4" s="7" t="s">
        <v>8311</v>
      </c>
      <c r="B4" t="s">
        <v>8219</v>
      </c>
      <c r="C4" t="s">
        <v>8221</v>
      </c>
      <c r="D4" t="s">
        <v>8220</v>
      </c>
      <c r="E4" t="s">
        <v>8222</v>
      </c>
      <c r="F4" t="s">
        <v>8312</v>
      </c>
    </row>
    <row r="5" spans="1:6" x14ac:dyDescent="0.3">
      <c r="A5" s="8" t="s">
        <v>8314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3">
      <c r="A6" s="8" t="s">
        <v>8315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3">
      <c r="A7" s="8" t="s">
        <v>8316</v>
      </c>
      <c r="B7" s="9">
        <v>80</v>
      </c>
      <c r="C7" s="9">
        <v>140</v>
      </c>
      <c r="D7" s="9"/>
      <c r="E7" s="9"/>
      <c r="F7" s="9">
        <v>220</v>
      </c>
    </row>
    <row r="8" spans="1:6" x14ac:dyDescent="0.3">
      <c r="A8" s="8" t="s">
        <v>8317</v>
      </c>
      <c r="B8" s="9"/>
      <c r="C8" s="9"/>
      <c r="D8" s="9">
        <v>24</v>
      </c>
      <c r="E8" s="9"/>
      <c r="F8" s="9">
        <v>24</v>
      </c>
    </row>
    <row r="9" spans="1:6" x14ac:dyDescent="0.3">
      <c r="A9" s="8" t="s">
        <v>8318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3">
      <c r="A10" s="8" t="s">
        <v>8319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3">
      <c r="A11" s="8" t="s">
        <v>8320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3">
      <c r="A12" s="8" t="s">
        <v>8321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3">
      <c r="A13" s="8" t="s">
        <v>8322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3">
      <c r="A14" s="8" t="s">
        <v>8312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C4DEE1-ABDB-4C50-A207-5A58B134B3B5}">
  <dimension ref="A1:F47"/>
  <sheetViews>
    <sheetView topLeftCell="A2" workbookViewId="0">
      <selection activeCell="A2" sqref="A2"/>
    </sheetView>
  </sheetViews>
  <sheetFormatPr defaultRowHeight="14.4" x14ac:dyDescent="0.3"/>
  <cols>
    <col min="1" max="1" width="19.33203125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7" t="s">
        <v>8223</v>
      </c>
      <c r="B1" t="s">
        <v>8310</v>
      </c>
    </row>
    <row r="2" spans="1:6" x14ac:dyDescent="0.3">
      <c r="A2" s="7" t="s">
        <v>8308</v>
      </c>
      <c r="B2" t="s">
        <v>8310</v>
      </c>
    </row>
    <row r="4" spans="1:6" x14ac:dyDescent="0.3">
      <c r="A4" s="7" t="s">
        <v>8323</v>
      </c>
      <c r="B4" s="7" t="s">
        <v>8313</v>
      </c>
    </row>
    <row r="5" spans="1:6" x14ac:dyDescent="0.3">
      <c r="A5" s="7" t="s">
        <v>8311</v>
      </c>
      <c r="B5" t="s">
        <v>8219</v>
      </c>
      <c r="C5" t="s">
        <v>8221</v>
      </c>
      <c r="D5" t="s">
        <v>8220</v>
      </c>
      <c r="E5" t="s">
        <v>8222</v>
      </c>
      <c r="F5" t="s">
        <v>8312</v>
      </c>
    </row>
    <row r="6" spans="1:6" x14ac:dyDescent="0.3">
      <c r="A6" s="8" t="s">
        <v>8324</v>
      </c>
      <c r="B6" s="9"/>
      <c r="C6" s="9">
        <v>100</v>
      </c>
      <c r="D6" s="9"/>
      <c r="E6" s="9"/>
      <c r="F6" s="9">
        <v>100</v>
      </c>
    </row>
    <row r="7" spans="1:6" x14ac:dyDescent="0.3">
      <c r="A7" s="8" t="s">
        <v>8325</v>
      </c>
      <c r="B7" s="9"/>
      <c r="C7" s="9"/>
      <c r="D7" s="9">
        <v>20</v>
      </c>
      <c r="E7" s="9"/>
      <c r="F7" s="9">
        <v>20</v>
      </c>
    </row>
    <row r="8" spans="1:6" x14ac:dyDescent="0.3">
      <c r="A8" s="8" t="s">
        <v>8326</v>
      </c>
      <c r="B8" s="9"/>
      <c r="C8" s="9"/>
      <c r="D8" s="9">
        <v>24</v>
      </c>
      <c r="E8" s="9"/>
      <c r="F8" s="9">
        <v>24</v>
      </c>
    </row>
    <row r="9" spans="1:6" x14ac:dyDescent="0.3">
      <c r="A9" s="8" t="s">
        <v>8327</v>
      </c>
      <c r="B9" s="9"/>
      <c r="C9" s="9">
        <v>40</v>
      </c>
      <c r="D9" s="9"/>
      <c r="E9" s="9"/>
      <c r="F9" s="9">
        <v>40</v>
      </c>
    </row>
    <row r="10" spans="1:6" x14ac:dyDescent="0.3">
      <c r="A10" s="8" t="s">
        <v>8328</v>
      </c>
      <c r="B10" s="9">
        <v>40</v>
      </c>
      <c r="C10" s="9"/>
      <c r="D10" s="9"/>
      <c r="E10" s="9"/>
      <c r="F10" s="9">
        <v>40</v>
      </c>
    </row>
    <row r="11" spans="1:6" x14ac:dyDescent="0.3">
      <c r="A11" s="8" t="s">
        <v>8329</v>
      </c>
      <c r="B11" s="9">
        <v>180</v>
      </c>
      <c r="C11" s="9"/>
      <c r="D11" s="9"/>
      <c r="E11" s="9"/>
      <c r="F11" s="9">
        <v>180</v>
      </c>
    </row>
    <row r="12" spans="1:6" x14ac:dyDescent="0.3">
      <c r="A12" s="8" t="s">
        <v>8330</v>
      </c>
      <c r="B12" s="9"/>
      <c r="C12" s="9">
        <v>80</v>
      </c>
      <c r="D12" s="9"/>
      <c r="E12" s="9"/>
      <c r="F12" s="9">
        <v>80</v>
      </c>
    </row>
    <row r="13" spans="1:6" x14ac:dyDescent="0.3">
      <c r="A13" s="8" t="s">
        <v>8331</v>
      </c>
      <c r="B13" s="9">
        <v>40</v>
      </c>
      <c r="C13" s="9"/>
      <c r="D13" s="9"/>
      <c r="E13" s="9"/>
      <c r="F13" s="9">
        <v>40</v>
      </c>
    </row>
    <row r="14" spans="1:6" x14ac:dyDescent="0.3">
      <c r="A14" s="8" t="s">
        <v>8332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3">
      <c r="A15" s="8" t="s">
        <v>8333</v>
      </c>
      <c r="B15" s="9"/>
      <c r="C15" s="9">
        <v>40</v>
      </c>
      <c r="D15" s="9"/>
      <c r="E15" s="9"/>
      <c r="F15" s="9">
        <v>40</v>
      </c>
    </row>
    <row r="16" spans="1:6" x14ac:dyDescent="0.3">
      <c r="A16" s="8" t="s">
        <v>8334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3">
      <c r="A17" s="8" t="s">
        <v>8335</v>
      </c>
      <c r="B17" s="9"/>
      <c r="C17" s="9">
        <v>20</v>
      </c>
      <c r="D17" s="9"/>
      <c r="E17" s="9"/>
      <c r="F17" s="9">
        <v>20</v>
      </c>
    </row>
    <row r="18" spans="1:6" x14ac:dyDescent="0.3">
      <c r="A18" s="8" t="s">
        <v>8336</v>
      </c>
      <c r="B18" s="9">
        <v>140</v>
      </c>
      <c r="C18" s="9"/>
      <c r="D18" s="9"/>
      <c r="E18" s="9"/>
      <c r="F18" s="9">
        <v>140</v>
      </c>
    </row>
    <row r="19" spans="1:6" x14ac:dyDescent="0.3">
      <c r="A19" s="8" t="s">
        <v>8337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3">
      <c r="A20" s="8" t="s">
        <v>8338</v>
      </c>
      <c r="B20" s="9"/>
      <c r="C20" s="9">
        <v>60</v>
      </c>
      <c r="D20" s="9"/>
      <c r="E20" s="9"/>
      <c r="F20" s="9">
        <v>60</v>
      </c>
    </row>
    <row r="21" spans="1:6" x14ac:dyDescent="0.3">
      <c r="A21" s="8" t="s">
        <v>8339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3">
      <c r="A22" s="8" t="s">
        <v>8340</v>
      </c>
      <c r="B22" s="9">
        <v>20</v>
      </c>
      <c r="C22" s="9"/>
      <c r="D22" s="9"/>
      <c r="E22" s="9"/>
      <c r="F22" s="9">
        <v>20</v>
      </c>
    </row>
    <row r="23" spans="1:6" x14ac:dyDescent="0.3">
      <c r="A23" s="8" t="s">
        <v>8341</v>
      </c>
      <c r="B23" s="9"/>
      <c r="C23" s="9">
        <v>40</v>
      </c>
      <c r="D23" s="9"/>
      <c r="E23" s="9"/>
      <c r="F23" s="9">
        <v>40</v>
      </c>
    </row>
    <row r="24" spans="1:6" x14ac:dyDescent="0.3">
      <c r="A24" s="8" t="s">
        <v>8342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3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3">
      <c r="A26" s="8" t="s">
        <v>8344</v>
      </c>
      <c r="B26" s="9">
        <v>60</v>
      </c>
      <c r="C26" s="9"/>
      <c r="D26" s="9"/>
      <c r="E26" s="9"/>
      <c r="F26" s="9">
        <v>60</v>
      </c>
    </row>
    <row r="27" spans="1:6" x14ac:dyDescent="0.3">
      <c r="A27" s="8" t="s">
        <v>8345</v>
      </c>
      <c r="B27" s="9"/>
      <c r="C27" s="9">
        <v>20</v>
      </c>
      <c r="D27" s="9"/>
      <c r="E27" s="9"/>
      <c r="F27" s="9">
        <v>20</v>
      </c>
    </row>
    <row r="28" spans="1:6" x14ac:dyDescent="0.3">
      <c r="A28" s="8" t="s">
        <v>8346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3">
      <c r="A29" s="8" t="s">
        <v>8347</v>
      </c>
      <c r="B29" s="9"/>
      <c r="C29" s="9">
        <v>20</v>
      </c>
      <c r="D29" s="9"/>
      <c r="E29" s="9"/>
      <c r="F29" s="9">
        <v>20</v>
      </c>
    </row>
    <row r="30" spans="1:6" x14ac:dyDescent="0.3">
      <c r="A30" s="8" t="s">
        <v>8348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3">
      <c r="A31" s="8" t="s">
        <v>8349</v>
      </c>
      <c r="B31" s="9">
        <v>40</v>
      </c>
      <c r="C31" s="9"/>
      <c r="D31" s="9"/>
      <c r="E31" s="9"/>
      <c r="F31" s="9">
        <v>40</v>
      </c>
    </row>
    <row r="32" spans="1:6" x14ac:dyDescent="0.3">
      <c r="A32" s="8" t="s">
        <v>8350</v>
      </c>
      <c r="B32" s="9">
        <v>20</v>
      </c>
      <c r="C32" s="9"/>
      <c r="D32" s="9"/>
      <c r="E32" s="9"/>
      <c r="F32" s="9">
        <v>20</v>
      </c>
    </row>
    <row r="33" spans="1:6" x14ac:dyDescent="0.3">
      <c r="A33" s="8" t="s">
        <v>8351</v>
      </c>
      <c r="B33" s="9"/>
      <c r="C33" s="9">
        <v>20</v>
      </c>
      <c r="D33" s="9"/>
      <c r="E33" s="9"/>
      <c r="F33" s="9">
        <v>20</v>
      </c>
    </row>
    <row r="34" spans="1:6" x14ac:dyDescent="0.3">
      <c r="A34" s="8" t="s">
        <v>8352</v>
      </c>
      <c r="B34" s="9">
        <v>260</v>
      </c>
      <c r="C34" s="9"/>
      <c r="D34" s="9"/>
      <c r="E34" s="9"/>
      <c r="F34" s="9">
        <v>260</v>
      </c>
    </row>
    <row r="35" spans="1:6" x14ac:dyDescent="0.3">
      <c r="A35" s="8" t="s">
        <v>8353</v>
      </c>
      <c r="B35" s="9"/>
      <c r="C35" s="9"/>
      <c r="D35" s="9">
        <v>40</v>
      </c>
      <c r="E35" s="9"/>
      <c r="F35" s="9">
        <v>40</v>
      </c>
    </row>
    <row r="36" spans="1:6" x14ac:dyDescent="0.3">
      <c r="A36" s="8" t="s">
        <v>8354</v>
      </c>
      <c r="B36" s="9">
        <v>60</v>
      </c>
      <c r="C36" s="9"/>
      <c r="D36" s="9"/>
      <c r="E36" s="9"/>
      <c r="F36" s="9">
        <v>60</v>
      </c>
    </row>
    <row r="37" spans="1:6" x14ac:dyDescent="0.3">
      <c r="A37" s="8" t="s">
        <v>8355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3">
      <c r="A38" s="8" t="s">
        <v>8356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3">
      <c r="A39" s="8" t="s">
        <v>8357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3">
      <c r="A40" s="8" t="s">
        <v>8358</v>
      </c>
      <c r="B40" s="9">
        <v>80</v>
      </c>
      <c r="C40" s="9"/>
      <c r="D40" s="9"/>
      <c r="E40" s="9"/>
      <c r="F40" s="9">
        <v>80</v>
      </c>
    </row>
    <row r="41" spans="1:6" x14ac:dyDescent="0.3">
      <c r="A41" s="8" t="s">
        <v>8359</v>
      </c>
      <c r="B41" s="9">
        <v>60</v>
      </c>
      <c r="C41" s="9"/>
      <c r="D41" s="9"/>
      <c r="E41" s="9"/>
      <c r="F41" s="9">
        <v>60</v>
      </c>
    </row>
    <row r="42" spans="1:6" x14ac:dyDescent="0.3">
      <c r="A42" s="8" t="s">
        <v>8360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3">
      <c r="A43" s="8" t="s">
        <v>8361</v>
      </c>
      <c r="B43" s="9"/>
      <c r="C43" s="9">
        <v>100</v>
      </c>
      <c r="D43" s="9"/>
      <c r="E43" s="9"/>
      <c r="F43" s="9">
        <v>100</v>
      </c>
    </row>
    <row r="44" spans="1:6" x14ac:dyDescent="0.3">
      <c r="A44" s="8" t="s">
        <v>8362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3">
      <c r="A45" s="8" t="s">
        <v>8363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3">
      <c r="A46" s="8" t="s">
        <v>8364</v>
      </c>
      <c r="B46" s="9"/>
      <c r="C46" s="9"/>
      <c r="D46" s="9">
        <v>20</v>
      </c>
      <c r="E46" s="9"/>
      <c r="F46" s="9">
        <v>20</v>
      </c>
    </row>
    <row r="47" spans="1:6" x14ac:dyDescent="0.3">
      <c r="A47" s="8" t="s">
        <v>8312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C3BCB2-A059-411D-B450-6F4E2F442C8F}">
  <dimension ref="A1:E18"/>
  <sheetViews>
    <sheetView workbookViewId="0">
      <selection activeCell="Q26" sqref="Q26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7" t="s">
        <v>8308</v>
      </c>
      <c r="B1" t="s">
        <v>8310</v>
      </c>
    </row>
    <row r="2" spans="1:5" x14ac:dyDescent="0.3">
      <c r="A2" s="7" t="s">
        <v>8379</v>
      </c>
      <c r="B2" t="s">
        <v>8310</v>
      </c>
    </row>
    <row r="4" spans="1:5" x14ac:dyDescent="0.3">
      <c r="A4" s="7" t="s">
        <v>8323</v>
      </c>
      <c r="B4" s="7" t="s">
        <v>8313</v>
      </c>
    </row>
    <row r="5" spans="1:5" x14ac:dyDescent="0.3">
      <c r="A5" s="7" t="s">
        <v>8311</v>
      </c>
      <c r="B5" t="s">
        <v>8219</v>
      </c>
      <c r="C5" t="s">
        <v>8221</v>
      </c>
      <c r="D5" t="s">
        <v>8220</v>
      </c>
      <c r="E5" t="s">
        <v>8312</v>
      </c>
    </row>
    <row r="6" spans="1:5" x14ac:dyDescent="0.3">
      <c r="A6" s="11" t="s">
        <v>8373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3">
      <c r="A7" s="11" t="s">
        <v>8374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3">
      <c r="A8" s="11" t="s">
        <v>8375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3">
      <c r="A9" s="11" t="s">
        <v>8376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3">
      <c r="A10" s="11" t="s">
        <v>8367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3">
      <c r="A11" s="11" t="s">
        <v>8377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3">
      <c r="A12" s="11" t="s">
        <v>8368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3">
      <c r="A13" s="11" t="s">
        <v>8369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3">
      <c r="A14" s="11" t="s">
        <v>8370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3">
      <c r="A15" s="11" t="s">
        <v>8371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3">
      <c r="A16" s="11" t="s">
        <v>8372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3">
      <c r="A17" s="11" t="s">
        <v>8378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3">
      <c r="A18" s="11" t="s">
        <v>8312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6E7615-D7E2-43B8-9E4E-538DE766BF24}">
  <dimension ref="A1:H13"/>
  <sheetViews>
    <sheetView workbookViewId="0"/>
  </sheetViews>
  <sheetFormatPr defaultRowHeight="14.4" x14ac:dyDescent="0.3"/>
  <cols>
    <col min="1" max="1" width="26.33203125" customWidth="1"/>
    <col min="2" max="2" width="19.6640625" customWidth="1"/>
    <col min="3" max="3" width="18.88671875" customWidth="1"/>
    <col min="4" max="4" width="19.5546875" customWidth="1"/>
    <col min="5" max="5" width="19.21875" customWidth="1"/>
    <col min="6" max="6" width="19.77734375" customWidth="1"/>
    <col min="7" max="7" width="19.88671875" customWidth="1"/>
    <col min="8" max="8" width="19.109375" customWidth="1"/>
  </cols>
  <sheetData>
    <row r="1" spans="1:8" x14ac:dyDescent="0.3">
      <c r="A1" s="12" t="s">
        <v>8380</v>
      </c>
      <c r="B1" s="12" t="s">
        <v>8381</v>
      </c>
      <c r="C1" s="12" t="s">
        <v>8382</v>
      </c>
      <c r="D1" s="12" t="s">
        <v>8383</v>
      </c>
      <c r="E1" s="12" t="s">
        <v>8384</v>
      </c>
      <c r="F1" s="12" t="s">
        <v>8385</v>
      </c>
      <c r="G1" s="12" t="s">
        <v>8386</v>
      </c>
      <c r="H1" s="12" t="s">
        <v>8387</v>
      </c>
    </row>
    <row r="2" spans="1:8" x14ac:dyDescent="0.3">
      <c r="A2" t="s">
        <v>8388</v>
      </c>
      <c r="B2">
        <f>COUNTIFS(goal, "&lt;1000", state, "=successful")</f>
        <v>322</v>
      </c>
      <c r="C2">
        <f>COUNTIFS(goal, "&lt;1000", state, "=failed")</f>
        <v>113</v>
      </c>
      <c r="D2">
        <f>COUNTIFS(goal, "&lt;1000", state, "=canceled")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3">
      <c r="A3" t="s">
        <v>8389</v>
      </c>
      <c r="B3">
        <f>COUNTIFS(goal,"&gt;=1000",goal,"&lt;5000",state,"=successful")</f>
        <v>932</v>
      </c>
      <c r="C3">
        <f>COUNTIFS(goal,"&gt;=1000",goal,"&lt;5000",state,"=failed")</f>
        <v>420</v>
      </c>
      <c r="D3">
        <f>COUNTIFS(goal,"&gt;=1000",goal,"&lt;5000",state,"=canceled")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3">
      <c r="A4" t="s">
        <v>8390</v>
      </c>
      <c r="B4">
        <f>COUNTIFS(goal,"&gt;=5000",goal,"&lt;10000",state,"=successful")</f>
        <v>381</v>
      </c>
      <c r="C4">
        <f>COUNTIFS(goal,"&gt;=5000",goal,"&lt;10000",state,"=failed")</f>
        <v>283</v>
      </c>
      <c r="D4">
        <f>COUNTIFS(goal,"&gt;=5000",goal,"&lt;10000",state,"=canceled")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3">
      <c r="A5" t="s">
        <v>8391</v>
      </c>
      <c r="B5">
        <f>COUNTIFS(goal,"&gt;=10000",goal,"&lt;15000",state,"=successful")</f>
        <v>168</v>
      </c>
      <c r="C5">
        <f>COUNTIFS(goal,"&gt;=10000",goal,"&lt;15000",state,"=failed")</f>
        <v>144</v>
      </c>
      <c r="D5">
        <f>COUNTIFS(goal,"&gt;=10000",goal,"&lt;15000",state,"=canceled")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3">
      <c r="A6" t="s">
        <v>8392</v>
      </c>
      <c r="B6">
        <f>COUNTIFS(goal,"&gt;=15000",goal,"&lt;20000",state,"=successful")</f>
        <v>94</v>
      </c>
      <c r="C6">
        <f>COUNTIFS(goal,"&gt;=15000",goal,"&lt;20000",state,"=failed")</f>
        <v>90</v>
      </c>
      <c r="D6">
        <f>COUNTIFS(goal,"&gt;=15000",goal,"&lt;20000",state,"=canceled")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3">
      <c r="A7" t="s">
        <v>8393</v>
      </c>
      <c r="B7">
        <f>COUNTIFS(goal,"&gt;=20000",goal,"&lt;25000",state,"=successful")</f>
        <v>62</v>
      </c>
      <c r="C7">
        <f>COUNTIFS(goal,"&gt;=20000",goal,"&lt;25000",state,"=failed")</f>
        <v>72</v>
      </c>
      <c r="D7">
        <f>COUNTIFS(goal,"&gt;=20000",goal,"&lt;25000",state,"=canceled")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3">
      <c r="A8" t="s">
        <v>8394</v>
      </c>
      <c r="B8">
        <f>COUNTIFS(goal,"&gt;=25000",goal,"&lt;30000",state,"=successful")</f>
        <v>55</v>
      </c>
      <c r="C8">
        <f>COUNTIFS(goal,"&gt;=25000",goal,"&lt;30000",state,"=failed")</f>
        <v>64</v>
      </c>
      <c r="D8">
        <f>COUNTIFS(goal,"&gt;=25000",goal,"&lt;30000",state,"=canceled")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3">
      <c r="A9" t="s">
        <v>8395</v>
      </c>
      <c r="B9">
        <f>COUNTIFS(goal,"&gt;=30000",goal,"&lt;35000",state,"=successful")</f>
        <v>32</v>
      </c>
      <c r="C9">
        <f>COUNTIFS(goal,"&gt;=30000",goal,"&lt;35000",state,"=failed")</f>
        <v>37</v>
      </c>
      <c r="D9">
        <f>COUNTIFS(goal,"&gt;=30000",goal,"&lt;35000",state,"=canceled")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3">
      <c r="A10" t="s">
        <v>8396</v>
      </c>
      <c r="B10">
        <f>COUNTIFS(goal,"&gt;=35000",goal,"&lt;40000",state,"=successful")</f>
        <v>26</v>
      </c>
      <c r="C10">
        <f>COUNTIFS(goal,"&gt;=35000",goal,"&lt;40000",state,"=failed")</f>
        <v>22</v>
      </c>
      <c r="D10">
        <f>COUNTIFS(goal,"&gt;=35000",goal,"&lt;40000",state,"=canceled")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3">
      <c r="A11" t="s">
        <v>8397</v>
      </c>
      <c r="B11">
        <f>COUNTIFS(goal,"&gt;=40000",goal,"&lt;45000",state,"=successful")</f>
        <v>21</v>
      </c>
      <c r="C11">
        <f>COUNTIFS(goal,"&gt;=40000",goal,"&lt;45000",state,"=failed")</f>
        <v>16</v>
      </c>
      <c r="D11">
        <f>COUNTIFS(goal,"&gt;=40000",goal,"&lt;45000",state,"=canceled")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3">
      <c r="A12" t="s">
        <v>8398</v>
      </c>
      <c r="B12">
        <f>COUNTIFS(goal,"&gt;=45000",goal,"&lt;50000",state,"=successful")</f>
        <v>6</v>
      </c>
      <c r="C12">
        <f>COUNTIFS(goal,"&gt;=45000",goal,"&lt;50000",state,"=failed")</f>
        <v>11</v>
      </c>
      <c r="D12">
        <f>COUNTIFS(goal,"&gt;=45000",goal,"&lt;50000",state,"=canceled")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3">
      <c r="A13" t="s">
        <v>8399</v>
      </c>
      <c r="B13">
        <f>COUNTIFS(goal,"&gt;=50000",state,"=successful")</f>
        <v>86</v>
      </c>
      <c r="C13">
        <f>COUNTIFS(goal,"&gt;=50000",state,"=failed")</f>
        <v>258</v>
      </c>
      <c r="D13">
        <f>COUNTIFS(goal,"&gt;=50000",state,"=canceled")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408CE9-F362-4BEC-AAD1-6132314E49D5}">
  <sheetPr filterMode="1"/>
  <dimension ref="A1:B4115"/>
  <sheetViews>
    <sheetView workbookViewId="0"/>
  </sheetViews>
  <sheetFormatPr defaultRowHeight="14.4" x14ac:dyDescent="0.3"/>
  <cols>
    <col min="1" max="1" width="17.21875" customWidth="1"/>
    <col min="2" max="2" width="16.33203125" customWidth="1"/>
  </cols>
  <sheetData>
    <row r="1" spans="1:2" x14ac:dyDescent="0.3">
      <c r="A1" s="1" t="s">
        <v>8218</v>
      </c>
      <c r="B1" s="1" t="s">
        <v>8262</v>
      </c>
    </row>
    <row r="2" spans="1:2" x14ac:dyDescent="0.3">
      <c r="A2" t="s">
        <v>8219</v>
      </c>
      <c r="B2">
        <v>182</v>
      </c>
    </row>
    <row r="3" spans="1:2" x14ac:dyDescent="0.3">
      <c r="A3" t="s">
        <v>8219</v>
      </c>
      <c r="B3">
        <v>79</v>
      </c>
    </row>
    <row r="4" spans="1:2" x14ac:dyDescent="0.3">
      <c r="A4" t="s">
        <v>8219</v>
      </c>
      <c r="B4">
        <v>35</v>
      </c>
    </row>
    <row r="5" spans="1:2" x14ac:dyDescent="0.3">
      <c r="A5" t="s">
        <v>8219</v>
      </c>
      <c r="B5">
        <v>150</v>
      </c>
    </row>
    <row r="6" spans="1:2" x14ac:dyDescent="0.3">
      <c r="A6" t="s">
        <v>8219</v>
      </c>
      <c r="B6">
        <v>284</v>
      </c>
    </row>
    <row r="7" spans="1:2" x14ac:dyDescent="0.3">
      <c r="A7" t="s">
        <v>8219</v>
      </c>
      <c r="B7">
        <v>47</v>
      </c>
    </row>
    <row r="8" spans="1:2" x14ac:dyDescent="0.3">
      <c r="A8" t="s">
        <v>8219</v>
      </c>
      <c r="B8">
        <v>58</v>
      </c>
    </row>
    <row r="9" spans="1:2" x14ac:dyDescent="0.3">
      <c r="A9" t="s">
        <v>8219</v>
      </c>
      <c r="B9">
        <v>57</v>
      </c>
    </row>
    <row r="10" spans="1:2" x14ac:dyDescent="0.3">
      <c r="A10" t="s">
        <v>8219</v>
      </c>
      <c r="B10">
        <v>12</v>
      </c>
    </row>
    <row r="11" spans="1:2" x14ac:dyDescent="0.3">
      <c r="A11" t="s">
        <v>8219</v>
      </c>
      <c r="B11">
        <v>20</v>
      </c>
    </row>
    <row r="12" spans="1:2" x14ac:dyDescent="0.3">
      <c r="A12" t="s">
        <v>8219</v>
      </c>
      <c r="B12">
        <v>19</v>
      </c>
    </row>
    <row r="13" spans="1:2" x14ac:dyDescent="0.3">
      <c r="A13" t="s">
        <v>8219</v>
      </c>
      <c r="B13">
        <v>75</v>
      </c>
    </row>
    <row r="14" spans="1:2" x14ac:dyDescent="0.3">
      <c r="A14" t="s">
        <v>8219</v>
      </c>
      <c r="B14">
        <v>827</v>
      </c>
    </row>
    <row r="15" spans="1:2" x14ac:dyDescent="0.3">
      <c r="A15" t="s">
        <v>8219</v>
      </c>
      <c r="B15">
        <v>51</v>
      </c>
    </row>
    <row r="16" spans="1:2" x14ac:dyDescent="0.3">
      <c r="A16" t="s">
        <v>8219</v>
      </c>
      <c r="B16">
        <v>41</v>
      </c>
    </row>
    <row r="17" spans="1:2" x14ac:dyDescent="0.3">
      <c r="A17" t="s">
        <v>8219</v>
      </c>
      <c r="B17">
        <v>98</v>
      </c>
    </row>
    <row r="18" spans="1:2" x14ac:dyDescent="0.3">
      <c r="A18" t="s">
        <v>8219</v>
      </c>
      <c r="B18">
        <v>70</v>
      </c>
    </row>
    <row r="19" spans="1:2" x14ac:dyDescent="0.3">
      <c r="A19" t="s">
        <v>8219</v>
      </c>
      <c r="B19">
        <v>36</v>
      </c>
    </row>
    <row r="20" spans="1:2" x14ac:dyDescent="0.3">
      <c r="A20" t="s">
        <v>8219</v>
      </c>
      <c r="B20">
        <v>342</v>
      </c>
    </row>
    <row r="21" spans="1:2" x14ac:dyDescent="0.3">
      <c r="A21" t="s">
        <v>8219</v>
      </c>
      <c r="B21">
        <v>22</v>
      </c>
    </row>
    <row r="22" spans="1:2" x14ac:dyDescent="0.3">
      <c r="A22" t="s">
        <v>8219</v>
      </c>
      <c r="B22">
        <v>25</v>
      </c>
    </row>
    <row r="23" spans="1:2" x14ac:dyDescent="0.3">
      <c r="A23" t="s">
        <v>8219</v>
      </c>
      <c r="B23">
        <v>101</v>
      </c>
    </row>
    <row r="24" spans="1:2" x14ac:dyDescent="0.3">
      <c r="A24" t="s">
        <v>8219</v>
      </c>
      <c r="B24">
        <v>8</v>
      </c>
    </row>
    <row r="25" spans="1:2" x14ac:dyDescent="0.3">
      <c r="A25" t="s">
        <v>8219</v>
      </c>
      <c r="B25">
        <v>23</v>
      </c>
    </row>
    <row r="26" spans="1:2" x14ac:dyDescent="0.3">
      <c r="A26" t="s">
        <v>8219</v>
      </c>
      <c r="B26">
        <v>574</v>
      </c>
    </row>
    <row r="27" spans="1:2" x14ac:dyDescent="0.3">
      <c r="A27" t="s">
        <v>8219</v>
      </c>
      <c r="B27">
        <v>14</v>
      </c>
    </row>
    <row r="28" spans="1:2" x14ac:dyDescent="0.3">
      <c r="A28" t="s">
        <v>8219</v>
      </c>
      <c r="B28">
        <v>19</v>
      </c>
    </row>
    <row r="29" spans="1:2" x14ac:dyDescent="0.3">
      <c r="A29" t="s">
        <v>8219</v>
      </c>
      <c r="B29">
        <v>150</v>
      </c>
    </row>
    <row r="30" spans="1:2" x14ac:dyDescent="0.3">
      <c r="A30" t="s">
        <v>8219</v>
      </c>
      <c r="B30">
        <v>71</v>
      </c>
    </row>
    <row r="31" spans="1:2" x14ac:dyDescent="0.3">
      <c r="A31" t="s">
        <v>8219</v>
      </c>
      <c r="B31">
        <v>117</v>
      </c>
    </row>
    <row r="32" spans="1:2" x14ac:dyDescent="0.3">
      <c r="A32" t="s">
        <v>8219</v>
      </c>
      <c r="B32">
        <v>53</v>
      </c>
    </row>
    <row r="33" spans="1:2" x14ac:dyDescent="0.3">
      <c r="A33" t="s">
        <v>8219</v>
      </c>
      <c r="B33">
        <v>1</v>
      </c>
    </row>
    <row r="34" spans="1:2" x14ac:dyDescent="0.3">
      <c r="A34" t="s">
        <v>8219</v>
      </c>
      <c r="B34">
        <v>89</v>
      </c>
    </row>
    <row r="35" spans="1:2" x14ac:dyDescent="0.3">
      <c r="A35" t="s">
        <v>8219</v>
      </c>
      <c r="B35">
        <v>64</v>
      </c>
    </row>
    <row r="36" spans="1:2" x14ac:dyDescent="0.3">
      <c r="A36" t="s">
        <v>8219</v>
      </c>
      <c r="B36">
        <v>68</v>
      </c>
    </row>
    <row r="37" spans="1:2" x14ac:dyDescent="0.3">
      <c r="A37" t="s">
        <v>8219</v>
      </c>
      <c r="B37">
        <v>28</v>
      </c>
    </row>
    <row r="38" spans="1:2" x14ac:dyDescent="0.3">
      <c r="A38" t="s">
        <v>8219</v>
      </c>
      <c r="B38">
        <v>44</v>
      </c>
    </row>
    <row r="39" spans="1:2" x14ac:dyDescent="0.3">
      <c r="A39" t="s">
        <v>8219</v>
      </c>
      <c r="B39">
        <v>253</v>
      </c>
    </row>
    <row r="40" spans="1:2" x14ac:dyDescent="0.3">
      <c r="A40" t="s">
        <v>8219</v>
      </c>
      <c r="B40">
        <v>66</v>
      </c>
    </row>
    <row r="41" spans="1:2" x14ac:dyDescent="0.3">
      <c r="A41" t="s">
        <v>8219</v>
      </c>
      <c r="B41">
        <v>217</v>
      </c>
    </row>
    <row r="42" spans="1:2" x14ac:dyDescent="0.3">
      <c r="A42" t="s">
        <v>8219</v>
      </c>
      <c r="B42">
        <v>16</v>
      </c>
    </row>
    <row r="43" spans="1:2" x14ac:dyDescent="0.3">
      <c r="A43" t="s">
        <v>8219</v>
      </c>
      <c r="B43">
        <v>19</v>
      </c>
    </row>
    <row r="44" spans="1:2" x14ac:dyDescent="0.3">
      <c r="A44" t="s">
        <v>8219</v>
      </c>
      <c r="B44">
        <v>169</v>
      </c>
    </row>
    <row r="45" spans="1:2" x14ac:dyDescent="0.3">
      <c r="A45" t="s">
        <v>8219</v>
      </c>
      <c r="B45">
        <v>263</v>
      </c>
    </row>
    <row r="46" spans="1:2" x14ac:dyDescent="0.3">
      <c r="A46" t="s">
        <v>8219</v>
      </c>
      <c r="B46">
        <v>15</v>
      </c>
    </row>
    <row r="47" spans="1:2" x14ac:dyDescent="0.3">
      <c r="A47" t="s">
        <v>8219</v>
      </c>
      <c r="B47">
        <v>61</v>
      </c>
    </row>
    <row r="48" spans="1:2" x14ac:dyDescent="0.3">
      <c r="A48" t="s">
        <v>8219</v>
      </c>
      <c r="B48">
        <v>45</v>
      </c>
    </row>
    <row r="49" spans="1:2" x14ac:dyDescent="0.3">
      <c r="A49" t="s">
        <v>8219</v>
      </c>
      <c r="B49">
        <v>70</v>
      </c>
    </row>
    <row r="50" spans="1:2" x14ac:dyDescent="0.3">
      <c r="A50" t="s">
        <v>8219</v>
      </c>
      <c r="B50">
        <v>38</v>
      </c>
    </row>
    <row r="51" spans="1:2" x14ac:dyDescent="0.3">
      <c r="A51" t="s">
        <v>8219</v>
      </c>
      <c r="B51">
        <v>87</v>
      </c>
    </row>
    <row r="52" spans="1:2" x14ac:dyDescent="0.3">
      <c r="A52" t="s">
        <v>8219</v>
      </c>
      <c r="B52">
        <v>22</v>
      </c>
    </row>
    <row r="53" spans="1:2" x14ac:dyDescent="0.3">
      <c r="A53" t="s">
        <v>8219</v>
      </c>
      <c r="B53">
        <v>119</v>
      </c>
    </row>
    <row r="54" spans="1:2" x14ac:dyDescent="0.3">
      <c r="A54" t="s">
        <v>8219</v>
      </c>
      <c r="B54">
        <v>52</v>
      </c>
    </row>
    <row r="55" spans="1:2" x14ac:dyDescent="0.3">
      <c r="A55" t="s">
        <v>8219</v>
      </c>
      <c r="B55">
        <v>117</v>
      </c>
    </row>
    <row r="56" spans="1:2" x14ac:dyDescent="0.3">
      <c r="A56" t="s">
        <v>8219</v>
      </c>
      <c r="B56">
        <v>52</v>
      </c>
    </row>
    <row r="57" spans="1:2" x14ac:dyDescent="0.3">
      <c r="A57" t="s">
        <v>8219</v>
      </c>
      <c r="B57">
        <v>86</v>
      </c>
    </row>
    <row r="58" spans="1:2" x14ac:dyDescent="0.3">
      <c r="A58" t="s">
        <v>8219</v>
      </c>
      <c r="B58">
        <v>174</v>
      </c>
    </row>
    <row r="59" spans="1:2" x14ac:dyDescent="0.3">
      <c r="A59" t="s">
        <v>8219</v>
      </c>
      <c r="B59">
        <v>69</v>
      </c>
    </row>
    <row r="60" spans="1:2" x14ac:dyDescent="0.3">
      <c r="A60" t="s">
        <v>8219</v>
      </c>
      <c r="B60">
        <v>75</v>
      </c>
    </row>
    <row r="61" spans="1:2" x14ac:dyDescent="0.3">
      <c r="A61" t="s">
        <v>8219</v>
      </c>
      <c r="B61">
        <v>33</v>
      </c>
    </row>
    <row r="62" spans="1:2" x14ac:dyDescent="0.3">
      <c r="A62" t="s">
        <v>8219</v>
      </c>
      <c r="B62">
        <v>108</v>
      </c>
    </row>
    <row r="63" spans="1:2" x14ac:dyDescent="0.3">
      <c r="A63" t="s">
        <v>8219</v>
      </c>
      <c r="B63">
        <v>23</v>
      </c>
    </row>
    <row r="64" spans="1:2" x14ac:dyDescent="0.3">
      <c r="A64" t="s">
        <v>8219</v>
      </c>
      <c r="B64">
        <v>48</v>
      </c>
    </row>
    <row r="65" spans="1:2" x14ac:dyDescent="0.3">
      <c r="A65" t="s">
        <v>8219</v>
      </c>
      <c r="B65">
        <v>64</v>
      </c>
    </row>
    <row r="66" spans="1:2" x14ac:dyDescent="0.3">
      <c r="A66" t="s">
        <v>8219</v>
      </c>
      <c r="B66">
        <v>24</v>
      </c>
    </row>
    <row r="67" spans="1:2" x14ac:dyDescent="0.3">
      <c r="A67" t="s">
        <v>8219</v>
      </c>
      <c r="B67">
        <v>57</v>
      </c>
    </row>
    <row r="68" spans="1:2" x14ac:dyDescent="0.3">
      <c r="A68" t="s">
        <v>8219</v>
      </c>
      <c r="B68">
        <v>26</v>
      </c>
    </row>
    <row r="69" spans="1:2" x14ac:dyDescent="0.3">
      <c r="A69" t="s">
        <v>8219</v>
      </c>
      <c r="B69">
        <v>20</v>
      </c>
    </row>
    <row r="70" spans="1:2" x14ac:dyDescent="0.3">
      <c r="A70" t="s">
        <v>8219</v>
      </c>
      <c r="B70">
        <v>36</v>
      </c>
    </row>
    <row r="71" spans="1:2" x14ac:dyDescent="0.3">
      <c r="A71" t="s">
        <v>8219</v>
      </c>
      <c r="B71">
        <v>178</v>
      </c>
    </row>
    <row r="72" spans="1:2" x14ac:dyDescent="0.3">
      <c r="A72" t="s">
        <v>8219</v>
      </c>
      <c r="B72">
        <v>17</v>
      </c>
    </row>
    <row r="73" spans="1:2" x14ac:dyDescent="0.3">
      <c r="A73" t="s">
        <v>8219</v>
      </c>
      <c r="B73">
        <v>32</v>
      </c>
    </row>
    <row r="74" spans="1:2" x14ac:dyDescent="0.3">
      <c r="A74" t="s">
        <v>8219</v>
      </c>
      <c r="B74">
        <v>41</v>
      </c>
    </row>
    <row r="75" spans="1:2" x14ac:dyDescent="0.3">
      <c r="A75" t="s">
        <v>8219</v>
      </c>
      <c r="B75">
        <v>18</v>
      </c>
    </row>
    <row r="76" spans="1:2" x14ac:dyDescent="0.3">
      <c r="A76" t="s">
        <v>8219</v>
      </c>
      <c r="B76">
        <v>29</v>
      </c>
    </row>
    <row r="77" spans="1:2" x14ac:dyDescent="0.3">
      <c r="A77" t="s">
        <v>8219</v>
      </c>
      <c r="B77">
        <v>47</v>
      </c>
    </row>
    <row r="78" spans="1:2" x14ac:dyDescent="0.3">
      <c r="A78" t="s">
        <v>8219</v>
      </c>
      <c r="B78">
        <v>15</v>
      </c>
    </row>
    <row r="79" spans="1:2" x14ac:dyDescent="0.3">
      <c r="A79" t="s">
        <v>8219</v>
      </c>
      <c r="B79">
        <v>26</v>
      </c>
    </row>
    <row r="80" spans="1:2" x14ac:dyDescent="0.3">
      <c r="A80" t="s">
        <v>8219</v>
      </c>
      <c r="B80">
        <v>35</v>
      </c>
    </row>
    <row r="81" spans="1:2" x14ac:dyDescent="0.3">
      <c r="A81" t="s">
        <v>8219</v>
      </c>
      <c r="B81">
        <v>41</v>
      </c>
    </row>
    <row r="82" spans="1:2" x14ac:dyDescent="0.3">
      <c r="A82" t="s">
        <v>8219</v>
      </c>
      <c r="B82">
        <v>47</v>
      </c>
    </row>
    <row r="83" spans="1:2" x14ac:dyDescent="0.3">
      <c r="A83" t="s">
        <v>8219</v>
      </c>
      <c r="B83">
        <v>28</v>
      </c>
    </row>
    <row r="84" spans="1:2" x14ac:dyDescent="0.3">
      <c r="A84" t="s">
        <v>8219</v>
      </c>
      <c r="B84">
        <v>100</v>
      </c>
    </row>
    <row r="85" spans="1:2" x14ac:dyDescent="0.3">
      <c r="A85" t="s">
        <v>8219</v>
      </c>
      <c r="B85">
        <v>13</v>
      </c>
    </row>
    <row r="86" spans="1:2" x14ac:dyDescent="0.3">
      <c r="A86" t="s">
        <v>8219</v>
      </c>
      <c r="B86">
        <v>7</v>
      </c>
    </row>
    <row r="87" spans="1:2" x14ac:dyDescent="0.3">
      <c r="A87" t="s">
        <v>8219</v>
      </c>
      <c r="B87">
        <v>21</v>
      </c>
    </row>
    <row r="88" spans="1:2" x14ac:dyDescent="0.3">
      <c r="A88" t="s">
        <v>8219</v>
      </c>
      <c r="B88">
        <v>17</v>
      </c>
    </row>
    <row r="89" spans="1:2" x14ac:dyDescent="0.3">
      <c r="A89" t="s">
        <v>8219</v>
      </c>
      <c r="B89">
        <v>25</v>
      </c>
    </row>
    <row r="90" spans="1:2" x14ac:dyDescent="0.3">
      <c r="A90" t="s">
        <v>8219</v>
      </c>
      <c r="B90">
        <v>60</v>
      </c>
    </row>
    <row r="91" spans="1:2" x14ac:dyDescent="0.3">
      <c r="A91" t="s">
        <v>8219</v>
      </c>
      <c r="B91">
        <v>56</v>
      </c>
    </row>
    <row r="92" spans="1:2" x14ac:dyDescent="0.3">
      <c r="A92" t="s">
        <v>8219</v>
      </c>
      <c r="B92">
        <v>16</v>
      </c>
    </row>
    <row r="93" spans="1:2" x14ac:dyDescent="0.3">
      <c r="A93" t="s">
        <v>8219</v>
      </c>
      <c r="B93">
        <v>46</v>
      </c>
    </row>
    <row r="94" spans="1:2" x14ac:dyDescent="0.3">
      <c r="A94" t="s">
        <v>8219</v>
      </c>
      <c r="B94">
        <v>43</v>
      </c>
    </row>
    <row r="95" spans="1:2" x14ac:dyDescent="0.3">
      <c r="A95" t="s">
        <v>8219</v>
      </c>
      <c r="B95">
        <v>15</v>
      </c>
    </row>
    <row r="96" spans="1:2" x14ac:dyDescent="0.3">
      <c r="A96" t="s">
        <v>8219</v>
      </c>
      <c r="B96">
        <v>12</v>
      </c>
    </row>
    <row r="97" spans="1:2" x14ac:dyDescent="0.3">
      <c r="A97" t="s">
        <v>8219</v>
      </c>
      <c r="B97">
        <v>21</v>
      </c>
    </row>
    <row r="98" spans="1:2" x14ac:dyDescent="0.3">
      <c r="A98" t="s">
        <v>8219</v>
      </c>
      <c r="B98">
        <v>34</v>
      </c>
    </row>
    <row r="99" spans="1:2" x14ac:dyDescent="0.3">
      <c r="A99" t="s">
        <v>8219</v>
      </c>
      <c r="B99">
        <v>8</v>
      </c>
    </row>
    <row r="100" spans="1:2" x14ac:dyDescent="0.3">
      <c r="A100" t="s">
        <v>8219</v>
      </c>
      <c r="B100">
        <v>60</v>
      </c>
    </row>
    <row r="101" spans="1:2" x14ac:dyDescent="0.3">
      <c r="A101" t="s">
        <v>8219</v>
      </c>
      <c r="B101">
        <v>39</v>
      </c>
    </row>
    <row r="102" spans="1:2" x14ac:dyDescent="0.3">
      <c r="A102" t="s">
        <v>8219</v>
      </c>
      <c r="B102">
        <v>26</v>
      </c>
    </row>
    <row r="103" spans="1:2" x14ac:dyDescent="0.3">
      <c r="A103" t="s">
        <v>8219</v>
      </c>
      <c r="B103">
        <v>35</v>
      </c>
    </row>
    <row r="104" spans="1:2" x14ac:dyDescent="0.3">
      <c r="A104" t="s">
        <v>8219</v>
      </c>
      <c r="B104">
        <v>65</v>
      </c>
    </row>
    <row r="105" spans="1:2" x14ac:dyDescent="0.3">
      <c r="A105" t="s">
        <v>8219</v>
      </c>
      <c r="B105">
        <v>49</v>
      </c>
    </row>
    <row r="106" spans="1:2" x14ac:dyDescent="0.3">
      <c r="A106" t="s">
        <v>8219</v>
      </c>
      <c r="B106">
        <v>10</v>
      </c>
    </row>
    <row r="107" spans="1:2" x14ac:dyDescent="0.3">
      <c r="A107" t="s">
        <v>8219</v>
      </c>
      <c r="B107">
        <v>60</v>
      </c>
    </row>
    <row r="108" spans="1:2" x14ac:dyDescent="0.3">
      <c r="A108" t="s">
        <v>8219</v>
      </c>
      <c r="B108">
        <v>27</v>
      </c>
    </row>
    <row r="109" spans="1:2" x14ac:dyDescent="0.3">
      <c r="A109" t="s">
        <v>8219</v>
      </c>
      <c r="B109">
        <v>69</v>
      </c>
    </row>
    <row r="110" spans="1:2" x14ac:dyDescent="0.3">
      <c r="A110" t="s">
        <v>8219</v>
      </c>
      <c r="B110">
        <v>47</v>
      </c>
    </row>
    <row r="111" spans="1:2" x14ac:dyDescent="0.3">
      <c r="A111" t="s">
        <v>8219</v>
      </c>
      <c r="B111">
        <v>47</v>
      </c>
    </row>
    <row r="112" spans="1:2" x14ac:dyDescent="0.3">
      <c r="A112" t="s">
        <v>8219</v>
      </c>
      <c r="B112">
        <v>26</v>
      </c>
    </row>
    <row r="113" spans="1:2" x14ac:dyDescent="0.3">
      <c r="A113" t="s">
        <v>8219</v>
      </c>
      <c r="B113">
        <v>53</v>
      </c>
    </row>
    <row r="114" spans="1:2" x14ac:dyDescent="0.3">
      <c r="A114" t="s">
        <v>8219</v>
      </c>
      <c r="B114">
        <v>81</v>
      </c>
    </row>
    <row r="115" spans="1:2" x14ac:dyDescent="0.3">
      <c r="A115" t="s">
        <v>8219</v>
      </c>
      <c r="B115">
        <v>78</v>
      </c>
    </row>
    <row r="116" spans="1:2" x14ac:dyDescent="0.3">
      <c r="A116" t="s">
        <v>8219</v>
      </c>
      <c r="B116">
        <v>35</v>
      </c>
    </row>
    <row r="117" spans="1:2" x14ac:dyDescent="0.3">
      <c r="A117" t="s">
        <v>8219</v>
      </c>
      <c r="B117">
        <v>22</v>
      </c>
    </row>
    <row r="118" spans="1:2" x14ac:dyDescent="0.3">
      <c r="A118" t="s">
        <v>8219</v>
      </c>
      <c r="B118">
        <v>57</v>
      </c>
    </row>
    <row r="119" spans="1:2" x14ac:dyDescent="0.3">
      <c r="A119" t="s">
        <v>8219</v>
      </c>
      <c r="B119">
        <v>27</v>
      </c>
    </row>
    <row r="120" spans="1:2" x14ac:dyDescent="0.3">
      <c r="A120" t="s">
        <v>8219</v>
      </c>
      <c r="B120">
        <v>39</v>
      </c>
    </row>
    <row r="121" spans="1:2" x14ac:dyDescent="0.3">
      <c r="A121" t="s">
        <v>8219</v>
      </c>
      <c r="B121">
        <v>37</v>
      </c>
    </row>
    <row r="122" spans="1:2" hidden="1" x14ac:dyDescent="0.3">
      <c r="A122" t="s">
        <v>8220</v>
      </c>
      <c r="B122">
        <v>1</v>
      </c>
    </row>
    <row r="123" spans="1:2" hidden="1" x14ac:dyDescent="0.3">
      <c r="A123" t="s">
        <v>8220</v>
      </c>
      <c r="B123">
        <v>1</v>
      </c>
    </row>
    <row r="124" spans="1:2" hidden="1" x14ac:dyDescent="0.3">
      <c r="A124" t="s">
        <v>8220</v>
      </c>
      <c r="B124">
        <v>0</v>
      </c>
    </row>
    <row r="125" spans="1:2" hidden="1" x14ac:dyDescent="0.3">
      <c r="A125" t="s">
        <v>8220</v>
      </c>
      <c r="B125">
        <v>6</v>
      </c>
    </row>
    <row r="126" spans="1:2" hidden="1" x14ac:dyDescent="0.3">
      <c r="A126" t="s">
        <v>8220</v>
      </c>
      <c r="B126">
        <v>0</v>
      </c>
    </row>
    <row r="127" spans="1:2" hidden="1" x14ac:dyDescent="0.3">
      <c r="A127" t="s">
        <v>8220</v>
      </c>
      <c r="B127">
        <v>6</v>
      </c>
    </row>
    <row r="128" spans="1:2" hidden="1" x14ac:dyDescent="0.3">
      <c r="A128" t="s">
        <v>8220</v>
      </c>
      <c r="B128">
        <v>13</v>
      </c>
    </row>
    <row r="129" spans="1:2" hidden="1" x14ac:dyDescent="0.3">
      <c r="A129" t="s">
        <v>8220</v>
      </c>
      <c r="B129">
        <v>4</v>
      </c>
    </row>
    <row r="130" spans="1:2" hidden="1" x14ac:dyDescent="0.3">
      <c r="A130" t="s">
        <v>8220</v>
      </c>
      <c r="B130">
        <v>6</v>
      </c>
    </row>
    <row r="131" spans="1:2" hidden="1" x14ac:dyDescent="0.3">
      <c r="A131" t="s">
        <v>8220</v>
      </c>
      <c r="B131">
        <v>0</v>
      </c>
    </row>
    <row r="132" spans="1:2" hidden="1" x14ac:dyDescent="0.3">
      <c r="A132" t="s">
        <v>8220</v>
      </c>
      <c r="B132">
        <v>0</v>
      </c>
    </row>
    <row r="133" spans="1:2" hidden="1" x14ac:dyDescent="0.3">
      <c r="A133" t="s">
        <v>8220</v>
      </c>
      <c r="B133">
        <v>0</v>
      </c>
    </row>
    <row r="134" spans="1:2" hidden="1" x14ac:dyDescent="0.3">
      <c r="A134" t="s">
        <v>8220</v>
      </c>
      <c r="B134">
        <v>81</v>
      </c>
    </row>
    <row r="135" spans="1:2" hidden="1" x14ac:dyDescent="0.3">
      <c r="A135" t="s">
        <v>8220</v>
      </c>
      <c r="B135">
        <v>0</v>
      </c>
    </row>
    <row r="136" spans="1:2" hidden="1" x14ac:dyDescent="0.3">
      <c r="A136" t="s">
        <v>8220</v>
      </c>
      <c r="B136">
        <v>0</v>
      </c>
    </row>
    <row r="137" spans="1:2" hidden="1" x14ac:dyDescent="0.3">
      <c r="A137" t="s">
        <v>8220</v>
      </c>
      <c r="B137">
        <v>5</v>
      </c>
    </row>
    <row r="138" spans="1:2" hidden="1" x14ac:dyDescent="0.3">
      <c r="A138" t="s">
        <v>8220</v>
      </c>
      <c r="B138">
        <v>0</v>
      </c>
    </row>
    <row r="139" spans="1:2" hidden="1" x14ac:dyDescent="0.3">
      <c r="A139" t="s">
        <v>8220</v>
      </c>
      <c r="B139">
        <v>0</v>
      </c>
    </row>
    <row r="140" spans="1:2" hidden="1" x14ac:dyDescent="0.3">
      <c r="A140" t="s">
        <v>8220</v>
      </c>
      <c r="B140">
        <v>58</v>
      </c>
    </row>
    <row r="141" spans="1:2" hidden="1" x14ac:dyDescent="0.3">
      <c r="A141" t="s">
        <v>8220</v>
      </c>
      <c r="B141">
        <v>1</v>
      </c>
    </row>
    <row r="142" spans="1:2" hidden="1" x14ac:dyDescent="0.3">
      <c r="A142" t="s">
        <v>8220</v>
      </c>
      <c r="B142">
        <v>0</v>
      </c>
    </row>
    <row r="143" spans="1:2" hidden="1" x14ac:dyDescent="0.3">
      <c r="A143" t="s">
        <v>8220</v>
      </c>
      <c r="B143">
        <v>28</v>
      </c>
    </row>
    <row r="144" spans="1:2" hidden="1" x14ac:dyDescent="0.3">
      <c r="A144" t="s">
        <v>8220</v>
      </c>
      <c r="B144">
        <v>1</v>
      </c>
    </row>
    <row r="145" spans="1:2" hidden="1" x14ac:dyDescent="0.3">
      <c r="A145" t="s">
        <v>8220</v>
      </c>
      <c r="B145">
        <v>0</v>
      </c>
    </row>
    <row r="146" spans="1:2" hidden="1" x14ac:dyDescent="0.3">
      <c r="A146" t="s">
        <v>8220</v>
      </c>
      <c r="B146">
        <v>37</v>
      </c>
    </row>
    <row r="147" spans="1:2" hidden="1" x14ac:dyDescent="0.3">
      <c r="A147" t="s">
        <v>8220</v>
      </c>
      <c r="B147">
        <v>9</v>
      </c>
    </row>
    <row r="148" spans="1:2" hidden="1" x14ac:dyDescent="0.3">
      <c r="A148" t="s">
        <v>8220</v>
      </c>
      <c r="B148">
        <v>3</v>
      </c>
    </row>
    <row r="149" spans="1:2" hidden="1" x14ac:dyDescent="0.3">
      <c r="A149" t="s">
        <v>8220</v>
      </c>
      <c r="B149">
        <v>0</v>
      </c>
    </row>
    <row r="150" spans="1:2" hidden="1" x14ac:dyDescent="0.3">
      <c r="A150" t="s">
        <v>8220</v>
      </c>
      <c r="B150">
        <v>2</v>
      </c>
    </row>
    <row r="151" spans="1:2" hidden="1" x14ac:dyDescent="0.3">
      <c r="A151" t="s">
        <v>8220</v>
      </c>
      <c r="B151">
        <v>6</v>
      </c>
    </row>
    <row r="152" spans="1:2" hidden="1" x14ac:dyDescent="0.3">
      <c r="A152" t="s">
        <v>8220</v>
      </c>
      <c r="B152">
        <v>67</v>
      </c>
    </row>
    <row r="153" spans="1:2" hidden="1" x14ac:dyDescent="0.3">
      <c r="A153" t="s">
        <v>8220</v>
      </c>
      <c r="B153">
        <v>5</v>
      </c>
    </row>
    <row r="154" spans="1:2" hidden="1" x14ac:dyDescent="0.3">
      <c r="A154" t="s">
        <v>8220</v>
      </c>
      <c r="B154">
        <v>2</v>
      </c>
    </row>
    <row r="155" spans="1:2" hidden="1" x14ac:dyDescent="0.3">
      <c r="A155" t="s">
        <v>8220</v>
      </c>
      <c r="B155">
        <v>10</v>
      </c>
    </row>
    <row r="156" spans="1:2" hidden="1" x14ac:dyDescent="0.3">
      <c r="A156" t="s">
        <v>8220</v>
      </c>
      <c r="B156">
        <v>3</v>
      </c>
    </row>
    <row r="157" spans="1:2" hidden="1" x14ac:dyDescent="0.3">
      <c r="A157" t="s">
        <v>8220</v>
      </c>
      <c r="B157">
        <v>4</v>
      </c>
    </row>
    <row r="158" spans="1:2" hidden="1" x14ac:dyDescent="0.3">
      <c r="A158" t="s">
        <v>8220</v>
      </c>
      <c r="B158">
        <v>15</v>
      </c>
    </row>
    <row r="159" spans="1:2" hidden="1" x14ac:dyDescent="0.3">
      <c r="A159" t="s">
        <v>8220</v>
      </c>
      <c r="B159">
        <v>2</v>
      </c>
    </row>
    <row r="160" spans="1:2" hidden="1" x14ac:dyDescent="0.3">
      <c r="A160" t="s">
        <v>8220</v>
      </c>
      <c r="B160">
        <v>0</v>
      </c>
    </row>
    <row r="161" spans="1:2" hidden="1" x14ac:dyDescent="0.3">
      <c r="A161" t="s">
        <v>8220</v>
      </c>
      <c r="B161">
        <v>1</v>
      </c>
    </row>
    <row r="162" spans="1:2" hidden="1" x14ac:dyDescent="0.3">
      <c r="A162" t="s">
        <v>8221</v>
      </c>
      <c r="B162">
        <v>0</v>
      </c>
    </row>
    <row r="163" spans="1:2" hidden="1" x14ac:dyDescent="0.3">
      <c r="A163" t="s">
        <v>8221</v>
      </c>
      <c r="B163">
        <v>0</v>
      </c>
    </row>
    <row r="164" spans="1:2" hidden="1" x14ac:dyDescent="0.3">
      <c r="A164" t="s">
        <v>8221</v>
      </c>
      <c r="B164">
        <v>0</v>
      </c>
    </row>
    <row r="165" spans="1:2" hidden="1" x14ac:dyDescent="0.3">
      <c r="A165" t="s">
        <v>8221</v>
      </c>
      <c r="B165">
        <v>0</v>
      </c>
    </row>
    <row r="166" spans="1:2" hidden="1" x14ac:dyDescent="0.3">
      <c r="A166" t="s">
        <v>8221</v>
      </c>
      <c r="B166">
        <v>0</v>
      </c>
    </row>
    <row r="167" spans="1:2" hidden="1" x14ac:dyDescent="0.3">
      <c r="A167" t="s">
        <v>8221</v>
      </c>
      <c r="B167">
        <v>0</v>
      </c>
    </row>
    <row r="168" spans="1:2" hidden="1" x14ac:dyDescent="0.3">
      <c r="A168" t="s">
        <v>8221</v>
      </c>
      <c r="B168">
        <v>0</v>
      </c>
    </row>
    <row r="169" spans="1:2" hidden="1" x14ac:dyDescent="0.3">
      <c r="A169" t="s">
        <v>8221</v>
      </c>
      <c r="B169">
        <v>0</v>
      </c>
    </row>
    <row r="170" spans="1:2" hidden="1" x14ac:dyDescent="0.3">
      <c r="A170" t="s">
        <v>8221</v>
      </c>
      <c r="B170">
        <v>0</v>
      </c>
    </row>
    <row r="171" spans="1:2" hidden="1" x14ac:dyDescent="0.3">
      <c r="A171" t="s">
        <v>8221</v>
      </c>
      <c r="B171">
        <v>0</v>
      </c>
    </row>
    <row r="172" spans="1:2" hidden="1" x14ac:dyDescent="0.3">
      <c r="A172" t="s">
        <v>8221</v>
      </c>
      <c r="B172">
        <v>0</v>
      </c>
    </row>
    <row r="173" spans="1:2" hidden="1" x14ac:dyDescent="0.3">
      <c r="A173" t="s">
        <v>8221</v>
      </c>
      <c r="B173">
        <v>0</v>
      </c>
    </row>
    <row r="174" spans="1:2" hidden="1" x14ac:dyDescent="0.3">
      <c r="A174" t="s">
        <v>8221</v>
      </c>
      <c r="B174">
        <v>0</v>
      </c>
    </row>
    <row r="175" spans="1:2" hidden="1" x14ac:dyDescent="0.3">
      <c r="A175" t="s">
        <v>8221</v>
      </c>
      <c r="B175">
        <v>0</v>
      </c>
    </row>
    <row r="176" spans="1:2" hidden="1" x14ac:dyDescent="0.3">
      <c r="A176" t="s">
        <v>8221</v>
      </c>
      <c r="B176">
        <v>0</v>
      </c>
    </row>
    <row r="177" spans="1:2" hidden="1" x14ac:dyDescent="0.3">
      <c r="A177" t="s">
        <v>8221</v>
      </c>
      <c r="B177">
        <v>0</v>
      </c>
    </row>
    <row r="178" spans="1:2" hidden="1" x14ac:dyDescent="0.3">
      <c r="A178" t="s">
        <v>8221</v>
      </c>
      <c r="B178">
        <v>0</v>
      </c>
    </row>
    <row r="179" spans="1:2" hidden="1" x14ac:dyDescent="0.3">
      <c r="A179" t="s">
        <v>8221</v>
      </c>
      <c r="B179">
        <v>0</v>
      </c>
    </row>
    <row r="180" spans="1:2" hidden="1" x14ac:dyDescent="0.3">
      <c r="A180" t="s">
        <v>8221</v>
      </c>
      <c r="B180">
        <v>0</v>
      </c>
    </row>
    <row r="181" spans="1:2" hidden="1" x14ac:dyDescent="0.3">
      <c r="A181" t="s">
        <v>8221</v>
      </c>
      <c r="B181">
        <v>0</v>
      </c>
    </row>
    <row r="182" spans="1:2" hidden="1" x14ac:dyDescent="0.3">
      <c r="A182" t="s">
        <v>8221</v>
      </c>
      <c r="B182">
        <v>0</v>
      </c>
    </row>
    <row r="183" spans="1:2" hidden="1" x14ac:dyDescent="0.3">
      <c r="A183" t="s">
        <v>8221</v>
      </c>
      <c r="B183">
        <v>0</v>
      </c>
    </row>
    <row r="184" spans="1:2" hidden="1" x14ac:dyDescent="0.3">
      <c r="A184" t="s">
        <v>8221</v>
      </c>
      <c r="B184">
        <v>0</v>
      </c>
    </row>
    <row r="185" spans="1:2" hidden="1" x14ac:dyDescent="0.3">
      <c r="A185" t="s">
        <v>8221</v>
      </c>
      <c r="B185">
        <v>0</v>
      </c>
    </row>
    <row r="186" spans="1:2" hidden="1" x14ac:dyDescent="0.3">
      <c r="A186" t="s">
        <v>8221</v>
      </c>
      <c r="B186">
        <v>0</v>
      </c>
    </row>
    <row r="187" spans="1:2" hidden="1" x14ac:dyDescent="0.3">
      <c r="A187" t="s">
        <v>8221</v>
      </c>
      <c r="B187">
        <v>0</v>
      </c>
    </row>
    <row r="188" spans="1:2" hidden="1" x14ac:dyDescent="0.3">
      <c r="A188" t="s">
        <v>8221</v>
      </c>
      <c r="B188">
        <v>0</v>
      </c>
    </row>
    <row r="189" spans="1:2" hidden="1" x14ac:dyDescent="0.3">
      <c r="A189" t="s">
        <v>8221</v>
      </c>
      <c r="B189">
        <v>0</v>
      </c>
    </row>
    <row r="190" spans="1:2" hidden="1" x14ac:dyDescent="0.3">
      <c r="A190" t="s">
        <v>8221</v>
      </c>
      <c r="B190">
        <v>0</v>
      </c>
    </row>
    <row r="191" spans="1:2" hidden="1" x14ac:dyDescent="0.3">
      <c r="A191" t="s">
        <v>8221</v>
      </c>
      <c r="B191">
        <v>0</v>
      </c>
    </row>
    <row r="192" spans="1:2" hidden="1" x14ac:dyDescent="0.3">
      <c r="A192" t="s">
        <v>8221</v>
      </c>
      <c r="B192">
        <v>0</v>
      </c>
    </row>
    <row r="193" spans="1:2" hidden="1" x14ac:dyDescent="0.3">
      <c r="A193" t="s">
        <v>8221</v>
      </c>
      <c r="B193">
        <v>0</v>
      </c>
    </row>
    <row r="194" spans="1:2" hidden="1" x14ac:dyDescent="0.3">
      <c r="A194" t="s">
        <v>8221</v>
      </c>
      <c r="B194">
        <v>0</v>
      </c>
    </row>
    <row r="195" spans="1:2" hidden="1" x14ac:dyDescent="0.3">
      <c r="A195" t="s">
        <v>8221</v>
      </c>
      <c r="B195">
        <v>0</v>
      </c>
    </row>
    <row r="196" spans="1:2" hidden="1" x14ac:dyDescent="0.3">
      <c r="A196" t="s">
        <v>8221</v>
      </c>
      <c r="B196">
        <v>0</v>
      </c>
    </row>
    <row r="197" spans="1:2" hidden="1" x14ac:dyDescent="0.3">
      <c r="A197" t="s">
        <v>8221</v>
      </c>
      <c r="B197">
        <v>0</v>
      </c>
    </row>
    <row r="198" spans="1:2" hidden="1" x14ac:dyDescent="0.3">
      <c r="A198" t="s">
        <v>8221</v>
      </c>
      <c r="B198">
        <v>0</v>
      </c>
    </row>
    <row r="199" spans="1:2" hidden="1" x14ac:dyDescent="0.3">
      <c r="A199" t="s">
        <v>8221</v>
      </c>
      <c r="B199">
        <v>0</v>
      </c>
    </row>
    <row r="200" spans="1:2" hidden="1" x14ac:dyDescent="0.3">
      <c r="A200" t="s">
        <v>8221</v>
      </c>
      <c r="B200">
        <v>0</v>
      </c>
    </row>
    <row r="201" spans="1:2" hidden="1" x14ac:dyDescent="0.3">
      <c r="A201" t="s">
        <v>8221</v>
      </c>
      <c r="B201">
        <v>0</v>
      </c>
    </row>
    <row r="202" spans="1:2" hidden="1" x14ac:dyDescent="0.3">
      <c r="A202" t="s">
        <v>8221</v>
      </c>
      <c r="B202">
        <v>0</v>
      </c>
    </row>
    <row r="203" spans="1:2" hidden="1" x14ac:dyDescent="0.3">
      <c r="A203" t="s">
        <v>8221</v>
      </c>
      <c r="B203">
        <v>0</v>
      </c>
    </row>
    <row r="204" spans="1:2" hidden="1" x14ac:dyDescent="0.3">
      <c r="A204" t="s">
        <v>8221</v>
      </c>
      <c r="B204">
        <v>0</v>
      </c>
    </row>
    <row r="205" spans="1:2" hidden="1" x14ac:dyDescent="0.3">
      <c r="A205" t="s">
        <v>8221</v>
      </c>
      <c r="B205">
        <v>0</v>
      </c>
    </row>
    <row r="206" spans="1:2" hidden="1" x14ac:dyDescent="0.3">
      <c r="A206" t="s">
        <v>8221</v>
      </c>
      <c r="B206">
        <v>0</v>
      </c>
    </row>
    <row r="207" spans="1:2" hidden="1" x14ac:dyDescent="0.3">
      <c r="A207" t="s">
        <v>8221</v>
      </c>
      <c r="B207">
        <v>0</v>
      </c>
    </row>
    <row r="208" spans="1:2" hidden="1" x14ac:dyDescent="0.3">
      <c r="A208" t="s">
        <v>8221</v>
      </c>
      <c r="B208">
        <v>0</v>
      </c>
    </row>
    <row r="209" spans="1:2" hidden="1" x14ac:dyDescent="0.3">
      <c r="A209" t="s">
        <v>8221</v>
      </c>
      <c r="B209">
        <v>0</v>
      </c>
    </row>
    <row r="210" spans="1:2" hidden="1" x14ac:dyDescent="0.3">
      <c r="A210" t="s">
        <v>8221</v>
      </c>
      <c r="B210">
        <v>0</v>
      </c>
    </row>
    <row r="211" spans="1:2" hidden="1" x14ac:dyDescent="0.3">
      <c r="A211" t="s">
        <v>8221</v>
      </c>
      <c r="B211">
        <v>0</v>
      </c>
    </row>
    <row r="212" spans="1:2" hidden="1" x14ac:dyDescent="0.3">
      <c r="A212" t="s">
        <v>8221</v>
      </c>
      <c r="B212">
        <v>0</v>
      </c>
    </row>
    <row r="213" spans="1:2" hidden="1" x14ac:dyDescent="0.3">
      <c r="A213" t="s">
        <v>8221</v>
      </c>
      <c r="B213">
        <v>0</v>
      </c>
    </row>
    <row r="214" spans="1:2" hidden="1" x14ac:dyDescent="0.3">
      <c r="A214" t="s">
        <v>8221</v>
      </c>
      <c r="B214">
        <v>0</v>
      </c>
    </row>
    <row r="215" spans="1:2" hidden="1" x14ac:dyDescent="0.3">
      <c r="A215" t="s">
        <v>8221</v>
      </c>
      <c r="B215">
        <v>0</v>
      </c>
    </row>
    <row r="216" spans="1:2" hidden="1" x14ac:dyDescent="0.3">
      <c r="A216" t="s">
        <v>8221</v>
      </c>
      <c r="B216">
        <v>0</v>
      </c>
    </row>
    <row r="217" spans="1:2" hidden="1" x14ac:dyDescent="0.3">
      <c r="A217" t="s">
        <v>8221</v>
      </c>
      <c r="B217">
        <v>0</v>
      </c>
    </row>
    <row r="218" spans="1:2" hidden="1" x14ac:dyDescent="0.3">
      <c r="A218" t="s">
        <v>8221</v>
      </c>
      <c r="B218">
        <v>0</v>
      </c>
    </row>
    <row r="219" spans="1:2" hidden="1" x14ac:dyDescent="0.3">
      <c r="A219" t="s">
        <v>8221</v>
      </c>
      <c r="B219">
        <v>0</v>
      </c>
    </row>
    <row r="220" spans="1:2" hidden="1" x14ac:dyDescent="0.3">
      <c r="A220" t="s">
        <v>8221</v>
      </c>
      <c r="B220">
        <v>0</v>
      </c>
    </row>
    <row r="221" spans="1:2" hidden="1" x14ac:dyDescent="0.3">
      <c r="A221" t="s">
        <v>8221</v>
      </c>
      <c r="B221">
        <v>0</v>
      </c>
    </row>
    <row r="222" spans="1:2" hidden="1" x14ac:dyDescent="0.3">
      <c r="A222" t="s">
        <v>8221</v>
      </c>
      <c r="B222">
        <v>0</v>
      </c>
    </row>
    <row r="223" spans="1:2" hidden="1" x14ac:dyDescent="0.3">
      <c r="A223" t="s">
        <v>8221</v>
      </c>
      <c r="B223">
        <v>0</v>
      </c>
    </row>
    <row r="224" spans="1:2" hidden="1" x14ac:dyDescent="0.3">
      <c r="A224" t="s">
        <v>8221</v>
      </c>
      <c r="B224">
        <v>0</v>
      </c>
    </row>
    <row r="225" spans="1:2" hidden="1" x14ac:dyDescent="0.3">
      <c r="A225" t="s">
        <v>8221</v>
      </c>
      <c r="B225">
        <v>0</v>
      </c>
    </row>
    <row r="226" spans="1:2" hidden="1" x14ac:dyDescent="0.3">
      <c r="A226" t="s">
        <v>8221</v>
      </c>
      <c r="B226">
        <v>0</v>
      </c>
    </row>
    <row r="227" spans="1:2" hidden="1" x14ac:dyDescent="0.3">
      <c r="A227" t="s">
        <v>8221</v>
      </c>
      <c r="B227">
        <v>0</v>
      </c>
    </row>
    <row r="228" spans="1:2" hidden="1" x14ac:dyDescent="0.3">
      <c r="A228" t="s">
        <v>8221</v>
      </c>
      <c r="B228">
        <v>0</v>
      </c>
    </row>
    <row r="229" spans="1:2" hidden="1" x14ac:dyDescent="0.3">
      <c r="A229" t="s">
        <v>8221</v>
      </c>
      <c r="B229">
        <v>0</v>
      </c>
    </row>
    <row r="230" spans="1:2" hidden="1" x14ac:dyDescent="0.3">
      <c r="A230" t="s">
        <v>8221</v>
      </c>
      <c r="B230">
        <v>0</v>
      </c>
    </row>
    <row r="231" spans="1:2" hidden="1" x14ac:dyDescent="0.3">
      <c r="A231" t="s">
        <v>8221</v>
      </c>
      <c r="B231">
        <v>0</v>
      </c>
    </row>
    <row r="232" spans="1:2" hidden="1" x14ac:dyDescent="0.3">
      <c r="A232" t="s">
        <v>8221</v>
      </c>
      <c r="B232">
        <v>0</v>
      </c>
    </row>
    <row r="233" spans="1:2" hidden="1" x14ac:dyDescent="0.3">
      <c r="A233" t="s">
        <v>8221</v>
      </c>
      <c r="B233">
        <v>0</v>
      </c>
    </row>
    <row r="234" spans="1:2" hidden="1" x14ac:dyDescent="0.3">
      <c r="A234" t="s">
        <v>8221</v>
      </c>
      <c r="B234">
        <v>0</v>
      </c>
    </row>
    <row r="235" spans="1:2" hidden="1" x14ac:dyDescent="0.3">
      <c r="A235" t="s">
        <v>8221</v>
      </c>
      <c r="B235">
        <v>0</v>
      </c>
    </row>
    <row r="236" spans="1:2" hidden="1" x14ac:dyDescent="0.3">
      <c r="A236" t="s">
        <v>8221</v>
      </c>
      <c r="B236">
        <v>0</v>
      </c>
    </row>
    <row r="237" spans="1:2" hidden="1" x14ac:dyDescent="0.3">
      <c r="A237" t="s">
        <v>8221</v>
      </c>
      <c r="B237">
        <v>0</v>
      </c>
    </row>
    <row r="238" spans="1:2" hidden="1" x14ac:dyDescent="0.3">
      <c r="A238" t="s">
        <v>8221</v>
      </c>
      <c r="B238">
        <v>0</v>
      </c>
    </row>
    <row r="239" spans="1:2" hidden="1" x14ac:dyDescent="0.3">
      <c r="A239" t="s">
        <v>8221</v>
      </c>
      <c r="B239">
        <v>0</v>
      </c>
    </row>
    <row r="240" spans="1:2" hidden="1" x14ac:dyDescent="0.3">
      <c r="A240" t="s">
        <v>8221</v>
      </c>
      <c r="B240">
        <v>0</v>
      </c>
    </row>
    <row r="241" spans="1:2" hidden="1" x14ac:dyDescent="0.3">
      <c r="A241" t="s">
        <v>8221</v>
      </c>
      <c r="B241">
        <v>0</v>
      </c>
    </row>
    <row r="242" spans="1:2" x14ac:dyDescent="0.3">
      <c r="A242" t="s">
        <v>8219</v>
      </c>
      <c r="B242">
        <v>137</v>
      </c>
    </row>
    <row r="243" spans="1:2" x14ac:dyDescent="0.3">
      <c r="A243" t="s">
        <v>8219</v>
      </c>
      <c r="B243">
        <v>376</v>
      </c>
    </row>
    <row r="244" spans="1:2" x14ac:dyDescent="0.3">
      <c r="A244" t="s">
        <v>8219</v>
      </c>
      <c r="B244">
        <v>202</v>
      </c>
    </row>
    <row r="245" spans="1:2" x14ac:dyDescent="0.3">
      <c r="A245" t="s">
        <v>8219</v>
      </c>
      <c r="B245">
        <v>328</v>
      </c>
    </row>
    <row r="246" spans="1:2" x14ac:dyDescent="0.3">
      <c r="A246" t="s">
        <v>8219</v>
      </c>
      <c r="B246">
        <v>84</v>
      </c>
    </row>
    <row r="247" spans="1:2" x14ac:dyDescent="0.3">
      <c r="A247" t="s">
        <v>8219</v>
      </c>
      <c r="B247">
        <v>96</v>
      </c>
    </row>
    <row r="248" spans="1:2" x14ac:dyDescent="0.3">
      <c r="A248" t="s">
        <v>8219</v>
      </c>
      <c r="B248">
        <v>223</v>
      </c>
    </row>
    <row r="249" spans="1:2" x14ac:dyDescent="0.3">
      <c r="A249" t="s">
        <v>8219</v>
      </c>
      <c r="B249">
        <v>62</v>
      </c>
    </row>
    <row r="250" spans="1:2" x14ac:dyDescent="0.3">
      <c r="A250" t="s">
        <v>8219</v>
      </c>
      <c r="B250">
        <v>146</v>
      </c>
    </row>
    <row r="251" spans="1:2" x14ac:dyDescent="0.3">
      <c r="A251" t="s">
        <v>8219</v>
      </c>
      <c r="B251">
        <v>235</v>
      </c>
    </row>
    <row r="252" spans="1:2" x14ac:dyDescent="0.3">
      <c r="A252" t="s">
        <v>8219</v>
      </c>
      <c r="B252">
        <v>437</v>
      </c>
    </row>
    <row r="253" spans="1:2" x14ac:dyDescent="0.3">
      <c r="A253" t="s">
        <v>8219</v>
      </c>
      <c r="B253">
        <v>77</v>
      </c>
    </row>
    <row r="254" spans="1:2" x14ac:dyDescent="0.3">
      <c r="A254" t="s">
        <v>8219</v>
      </c>
      <c r="B254">
        <v>108</v>
      </c>
    </row>
    <row r="255" spans="1:2" x14ac:dyDescent="0.3">
      <c r="A255" t="s">
        <v>8219</v>
      </c>
      <c r="B255">
        <v>7</v>
      </c>
    </row>
    <row r="256" spans="1:2" x14ac:dyDescent="0.3">
      <c r="A256" t="s">
        <v>8219</v>
      </c>
      <c r="B256">
        <v>314</v>
      </c>
    </row>
    <row r="257" spans="1:2" x14ac:dyDescent="0.3">
      <c r="A257" t="s">
        <v>8219</v>
      </c>
      <c r="B257">
        <v>188</v>
      </c>
    </row>
    <row r="258" spans="1:2" x14ac:dyDescent="0.3">
      <c r="A258" t="s">
        <v>8219</v>
      </c>
      <c r="B258">
        <v>275</v>
      </c>
    </row>
    <row r="259" spans="1:2" x14ac:dyDescent="0.3">
      <c r="A259" t="s">
        <v>8219</v>
      </c>
      <c r="B259">
        <v>560</v>
      </c>
    </row>
    <row r="260" spans="1:2" x14ac:dyDescent="0.3">
      <c r="A260" t="s">
        <v>8219</v>
      </c>
      <c r="B260">
        <v>688</v>
      </c>
    </row>
    <row r="261" spans="1:2" x14ac:dyDescent="0.3">
      <c r="A261" t="s">
        <v>8219</v>
      </c>
      <c r="B261">
        <v>942</v>
      </c>
    </row>
    <row r="262" spans="1:2" x14ac:dyDescent="0.3">
      <c r="A262" t="s">
        <v>8219</v>
      </c>
      <c r="B262">
        <v>88</v>
      </c>
    </row>
    <row r="263" spans="1:2" x14ac:dyDescent="0.3">
      <c r="A263" t="s">
        <v>8219</v>
      </c>
      <c r="B263">
        <v>220</v>
      </c>
    </row>
    <row r="264" spans="1:2" x14ac:dyDescent="0.3">
      <c r="A264" t="s">
        <v>8219</v>
      </c>
      <c r="B264">
        <v>145</v>
      </c>
    </row>
    <row r="265" spans="1:2" x14ac:dyDescent="0.3">
      <c r="A265" t="s">
        <v>8219</v>
      </c>
      <c r="B265">
        <v>963</v>
      </c>
    </row>
    <row r="266" spans="1:2" x14ac:dyDescent="0.3">
      <c r="A266" t="s">
        <v>8219</v>
      </c>
      <c r="B266">
        <v>91</v>
      </c>
    </row>
    <row r="267" spans="1:2" x14ac:dyDescent="0.3">
      <c r="A267" t="s">
        <v>8219</v>
      </c>
      <c r="B267">
        <v>58</v>
      </c>
    </row>
    <row r="268" spans="1:2" x14ac:dyDescent="0.3">
      <c r="A268" t="s">
        <v>8219</v>
      </c>
      <c r="B268">
        <v>36</v>
      </c>
    </row>
    <row r="269" spans="1:2" x14ac:dyDescent="0.3">
      <c r="A269" t="s">
        <v>8219</v>
      </c>
      <c r="B269">
        <v>165</v>
      </c>
    </row>
    <row r="270" spans="1:2" x14ac:dyDescent="0.3">
      <c r="A270" t="s">
        <v>8219</v>
      </c>
      <c r="B270">
        <v>111</v>
      </c>
    </row>
    <row r="271" spans="1:2" x14ac:dyDescent="0.3">
      <c r="A271" t="s">
        <v>8219</v>
      </c>
      <c r="B271">
        <v>1596</v>
      </c>
    </row>
    <row r="272" spans="1:2" x14ac:dyDescent="0.3">
      <c r="A272" t="s">
        <v>8219</v>
      </c>
      <c r="B272">
        <v>61</v>
      </c>
    </row>
    <row r="273" spans="1:2" x14ac:dyDescent="0.3">
      <c r="A273" t="s">
        <v>8219</v>
      </c>
      <c r="B273">
        <v>287</v>
      </c>
    </row>
    <row r="274" spans="1:2" x14ac:dyDescent="0.3">
      <c r="A274" t="s">
        <v>8219</v>
      </c>
      <c r="B274">
        <v>65</v>
      </c>
    </row>
    <row r="275" spans="1:2" x14ac:dyDescent="0.3">
      <c r="A275" t="s">
        <v>8219</v>
      </c>
      <c r="B275">
        <v>118</v>
      </c>
    </row>
    <row r="276" spans="1:2" x14ac:dyDescent="0.3">
      <c r="A276" t="s">
        <v>8219</v>
      </c>
      <c r="B276">
        <v>113</v>
      </c>
    </row>
    <row r="277" spans="1:2" x14ac:dyDescent="0.3">
      <c r="A277" t="s">
        <v>8219</v>
      </c>
      <c r="B277">
        <v>332</v>
      </c>
    </row>
    <row r="278" spans="1:2" x14ac:dyDescent="0.3">
      <c r="A278" t="s">
        <v>8219</v>
      </c>
      <c r="B278">
        <v>62</v>
      </c>
    </row>
    <row r="279" spans="1:2" x14ac:dyDescent="0.3">
      <c r="A279" t="s">
        <v>8219</v>
      </c>
      <c r="B279">
        <v>951</v>
      </c>
    </row>
    <row r="280" spans="1:2" x14ac:dyDescent="0.3">
      <c r="A280" t="s">
        <v>8219</v>
      </c>
      <c r="B280">
        <v>415</v>
      </c>
    </row>
    <row r="281" spans="1:2" x14ac:dyDescent="0.3">
      <c r="A281" t="s">
        <v>8219</v>
      </c>
      <c r="B281">
        <v>305</v>
      </c>
    </row>
    <row r="282" spans="1:2" x14ac:dyDescent="0.3">
      <c r="A282" t="s">
        <v>8219</v>
      </c>
      <c r="B282">
        <v>2139</v>
      </c>
    </row>
    <row r="283" spans="1:2" x14ac:dyDescent="0.3">
      <c r="A283" t="s">
        <v>8219</v>
      </c>
      <c r="B283">
        <v>79</v>
      </c>
    </row>
    <row r="284" spans="1:2" x14ac:dyDescent="0.3">
      <c r="A284" t="s">
        <v>8219</v>
      </c>
      <c r="B284">
        <v>179</v>
      </c>
    </row>
    <row r="285" spans="1:2" x14ac:dyDescent="0.3">
      <c r="A285" t="s">
        <v>8219</v>
      </c>
      <c r="B285">
        <v>202</v>
      </c>
    </row>
    <row r="286" spans="1:2" x14ac:dyDescent="0.3">
      <c r="A286" t="s">
        <v>8219</v>
      </c>
      <c r="B286">
        <v>760</v>
      </c>
    </row>
    <row r="287" spans="1:2" x14ac:dyDescent="0.3">
      <c r="A287" t="s">
        <v>8219</v>
      </c>
      <c r="B287">
        <v>563</v>
      </c>
    </row>
    <row r="288" spans="1:2" x14ac:dyDescent="0.3">
      <c r="A288" t="s">
        <v>8219</v>
      </c>
      <c r="B288">
        <v>135</v>
      </c>
    </row>
    <row r="289" spans="1:2" x14ac:dyDescent="0.3">
      <c r="A289" t="s">
        <v>8219</v>
      </c>
      <c r="B289">
        <v>290</v>
      </c>
    </row>
    <row r="290" spans="1:2" x14ac:dyDescent="0.3">
      <c r="A290" t="s">
        <v>8219</v>
      </c>
      <c r="B290">
        <v>447</v>
      </c>
    </row>
    <row r="291" spans="1:2" x14ac:dyDescent="0.3">
      <c r="A291" t="s">
        <v>8219</v>
      </c>
      <c r="B291">
        <v>232</v>
      </c>
    </row>
    <row r="292" spans="1:2" x14ac:dyDescent="0.3">
      <c r="A292" t="s">
        <v>8219</v>
      </c>
      <c r="B292">
        <v>168</v>
      </c>
    </row>
    <row r="293" spans="1:2" x14ac:dyDescent="0.3">
      <c r="A293" t="s">
        <v>8219</v>
      </c>
      <c r="B293">
        <v>128</v>
      </c>
    </row>
    <row r="294" spans="1:2" x14ac:dyDescent="0.3">
      <c r="A294" t="s">
        <v>8219</v>
      </c>
      <c r="B294">
        <v>493</v>
      </c>
    </row>
    <row r="295" spans="1:2" x14ac:dyDescent="0.3">
      <c r="A295" t="s">
        <v>8219</v>
      </c>
      <c r="B295">
        <v>131</v>
      </c>
    </row>
    <row r="296" spans="1:2" x14ac:dyDescent="0.3">
      <c r="A296" t="s">
        <v>8219</v>
      </c>
      <c r="B296">
        <v>50</v>
      </c>
    </row>
    <row r="297" spans="1:2" x14ac:dyDescent="0.3">
      <c r="A297" t="s">
        <v>8219</v>
      </c>
      <c r="B297">
        <v>665</v>
      </c>
    </row>
    <row r="298" spans="1:2" x14ac:dyDescent="0.3">
      <c r="A298" t="s">
        <v>8219</v>
      </c>
      <c r="B298">
        <v>129</v>
      </c>
    </row>
    <row r="299" spans="1:2" x14ac:dyDescent="0.3">
      <c r="A299" t="s">
        <v>8219</v>
      </c>
      <c r="B299">
        <v>142</v>
      </c>
    </row>
    <row r="300" spans="1:2" x14ac:dyDescent="0.3">
      <c r="A300" t="s">
        <v>8219</v>
      </c>
      <c r="B300">
        <v>2436</v>
      </c>
    </row>
    <row r="301" spans="1:2" x14ac:dyDescent="0.3">
      <c r="A301" t="s">
        <v>8219</v>
      </c>
      <c r="B301">
        <v>244</v>
      </c>
    </row>
    <row r="302" spans="1:2" x14ac:dyDescent="0.3">
      <c r="A302" t="s">
        <v>8219</v>
      </c>
      <c r="B302">
        <v>298</v>
      </c>
    </row>
    <row r="303" spans="1:2" x14ac:dyDescent="0.3">
      <c r="A303" t="s">
        <v>8219</v>
      </c>
      <c r="B303">
        <v>251</v>
      </c>
    </row>
    <row r="304" spans="1:2" x14ac:dyDescent="0.3">
      <c r="A304" t="s">
        <v>8219</v>
      </c>
      <c r="B304">
        <v>108</v>
      </c>
    </row>
    <row r="305" spans="1:2" x14ac:dyDescent="0.3">
      <c r="A305" t="s">
        <v>8219</v>
      </c>
      <c r="B305">
        <v>82</v>
      </c>
    </row>
    <row r="306" spans="1:2" x14ac:dyDescent="0.3">
      <c r="A306" t="s">
        <v>8219</v>
      </c>
      <c r="B306">
        <v>74</v>
      </c>
    </row>
    <row r="307" spans="1:2" x14ac:dyDescent="0.3">
      <c r="A307" t="s">
        <v>8219</v>
      </c>
      <c r="B307">
        <v>189</v>
      </c>
    </row>
    <row r="308" spans="1:2" x14ac:dyDescent="0.3">
      <c r="A308" t="s">
        <v>8219</v>
      </c>
      <c r="B308">
        <v>80</v>
      </c>
    </row>
    <row r="309" spans="1:2" x14ac:dyDescent="0.3">
      <c r="A309" t="s">
        <v>8219</v>
      </c>
      <c r="B309">
        <v>576</v>
      </c>
    </row>
    <row r="310" spans="1:2" x14ac:dyDescent="0.3">
      <c r="A310" t="s">
        <v>8219</v>
      </c>
      <c r="B310">
        <v>202</v>
      </c>
    </row>
    <row r="311" spans="1:2" x14ac:dyDescent="0.3">
      <c r="A311" t="s">
        <v>8219</v>
      </c>
      <c r="B311">
        <v>238</v>
      </c>
    </row>
    <row r="312" spans="1:2" x14ac:dyDescent="0.3">
      <c r="A312" t="s">
        <v>8219</v>
      </c>
      <c r="B312">
        <v>36</v>
      </c>
    </row>
    <row r="313" spans="1:2" x14ac:dyDescent="0.3">
      <c r="A313" t="s">
        <v>8219</v>
      </c>
      <c r="B313">
        <v>150</v>
      </c>
    </row>
    <row r="314" spans="1:2" x14ac:dyDescent="0.3">
      <c r="A314" t="s">
        <v>8219</v>
      </c>
      <c r="B314">
        <v>146</v>
      </c>
    </row>
    <row r="315" spans="1:2" x14ac:dyDescent="0.3">
      <c r="A315" t="s">
        <v>8219</v>
      </c>
      <c r="B315">
        <v>222</v>
      </c>
    </row>
    <row r="316" spans="1:2" x14ac:dyDescent="0.3">
      <c r="A316" t="s">
        <v>8219</v>
      </c>
      <c r="B316">
        <v>120</v>
      </c>
    </row>
    <row r="317" spans="1:2" x14ac:dyDescent="0.3">
      <c r="A317" t="s">
        <v>8219</v>
      </c>
      <c r="B317">
        <v>126</v>
      </c>
    </row>
    <row r="318" spans="1:2" x14ac:dyDescent="0.3">
      <c r="A318" t="s">
        <v>8219</v>
      </c>
      <c r="B318">
        <v>158</v>
      </c>
    </row>
    <row r="319" spans="1:2" x14ac:dyDescent="0.3">
      <c r="A319" t="s">
        <v>8219</v>
      </c>
      <c r="B319">
        <v>316</v>
      </c>
    </row>
    <row r="320" spans="1:2" x14ac:dyDescent="0.3">
      <c r="A320" t="s">
        <v>8219</v>
      </c>
      <c r="B320">
        <v>284</v>
      </c>
    </row>
    <row r="321" spans="1:2" x14ac:dyDescent="0.3">
      <c r="A321" t="s">
        <v>8219</v>
      </c>
      <c r="B321">
        <v>51</v>
      </c>
    </row>
    <row r="322" spans="1:2" x14ac:dyDescent="0.3">
      <c r="A322" t="s">
        <v>8219</v>
      </c>
      <c r="B322">
        <v>158</v>
      </c>
    </row>
    <row r="323" spans="1:2" x14ac:dyDescent="0.3">
      <c r="A323" t="s">
        <v>8219</v>
      </c>
      <c r="B323">
        <v>337</v>
      </c>
    </row>
    <row r="324" spans="1:2" x14ac:dyDescent="0.3">
      <c r="A324" t="s">
        <v>8219</v>
      </c>
      <c r="B324">
        <v>186</v>
      </c>
    </row>
    <row r="325" spans="1:2" x14ac:dyDescent="0.3">
      <c r="A325" t="s">
        <v>8219</v>
      </c>
      <c r="B325">
        <v>58</v>
      </c>
    </row>
    <row r="326" spans="1:2" x14ac:dyDescent="0.3">
      <c r="A326" t="s">
        <v>8219</v>
      </c>
      <c r="B326">
        <v>82</v>
      </c>
    </row>
    <row r="327" spans="1:2" x14ac:dyDescent="0.3">
      <c r="A327" t="s">
        <v>8219</v>
      </c>
      <c r="B327">
        <v>736</v>
      </c>
    </row>
    <row r="328" spans="1:2" x14ac:dyDescent="0.3">
      <c r="A328" t="s">
        <v>8219</v>
      </c>
      <c r="B328">
        <v>1151</v>
      </c>
    </row>
    <row r="329" spans="1:2" x14ac:dyDescent="0.3">
      <c r="A329" t="s">
        <v>8219</v>
      </c>
      <c r="B329">
        <v>34</v>
      </c>
    </row>
    <row r="330" spans="1:2" x14ac:dyDescent="0.3">
      <c r="A330" t="s">
        <v>8219</v>
      </c>
      <c r="B330">
        <v>498</v>
      </c>
    </row>
    <row r="331" spans="1:2" x14ac:dyDescent="0.3">
      <c r="A331" t="s">
        <v>8219</v>
      </c>
      <c r="B331">
        <v>167</v>
      </c>
    </row>
    <row r="332" spans="1:2" x14ac:dyDescent="0.3">
      <c r="A332" t="s">
        <v>8219</v>
      </c>
      <c r="B332">
        <v>340</v>
      </c>
    </row>
    <row r="333" spans="1:2" x14ac:dyDescent="0.3">
      <c r="A333" t="s">
        <v>8219</v>
      </c>
      <c r="B333">
        <v>438</v>
      </c>
    </row>
    <row r="334" spans="1:2" x14ac:dyDescent="0.3">
      <c r="A334" t="s">
        <v>8219</v>
      </c>
      <c r="B334">
        <v>555</v>
      </c>
    </row>
    <row r="335" spans="1:2" x14ac:dyDescent="0.3">
      <c r="A335" t="s">
        <v>8219</v>
      </c>
      <c r="B335">
        <v>266</v>
      </c>
    </row>
    <row r="336" spans="1:2" x14ac:dyDescent="0.3">
      <c r="A336" t="s">
        <v>8219</v>
      </c>
      <c r="B336">
        <v>69</v>
      </c>
    </row>
    <row r="337" spans="1:2" x14ac:dyDescent="0.3">
      <c r="A337" t="s">
        <v>8219</v>
      </c>
      <c r="B337">
        <v>80</v>
      </c>
    </row>
    <row r="338" spans="1:2" x14ac:dyDescent="0.3">
      <c r="A338" t="s">
        <v>8219</v>
      </c>
      <c r="B338">
        <v>493</v>
      </c>
    </row>
    <row r="339" spans="1:2" x14ac:dyDescent="0.3">
      <c r="A339" t="s">
        <v>8219</v>
      </c>
      <c r="B339">
        <v>31</v>
      </c>
    </row>
    <row r="340" spans="1:2" x14ac:dyDescent="0.3">
      <c r="A340" t="s">
        <v>8219</v>
      </c>
      <c r="B340">
        <v>236</v>
      </c>
    </row>
    <row r="341" spans="1:2" x14ac:dyDescent="0.3">
      <c r="A341" t="s">
        <v>8219</v>
      </c>
      <c r="B341">
        <v>89</v>
      </c>
    </row>
    <row r="342" spans="1:2" x14ac:dyDescent="0.3">
      <c r="A342" t="s">
        <v>8219</v>
      </c>
      <c r="B342">
        <v>299</v>
      </c>
    </row>
    <row r="343" spans="1:2" x14ac:dyDescent="0.3">
      <c r="A343" t="s">
        <v>8219</v>
      </c>
      <c r="B343">
        <v>55</v>
      </c>
    </row>
    <row r="344" spans="1:2" x14ac:dyDescent="0.3">
      <c r="A344" t="s">
        <v>8219</v>
      </c>
      <c r="B344">
        <v>325</v>
      </c>
    </row>
    <row r="345" spans="1:2" x14ac:dyDescent="0.3">
      <c r="A345" t="s">
        <v>8219</v>
      </c>
      <c r="B345">
        <v>524</v>
      </c>
    </row>
    <row r="346" spans="1:2" x14ac:dyDescent="0.3">
      <c r="A346" t="s">
        <v>8219</v>
      </c>
      <c r="B346">
        <v>285</v>
      </c>
    </row>
    <row r="347" spans="1:2" x14ac:dyDescent="0.3">
      <c r="A347" t="s">
        <v>8219</v>
      </c>
      <c r="B347">
        <v>179</v>
      </c>
    </row>
    <row r="348" spans="1:2" x14ac:dyDescent="0.3">
      <c r="A348" t="s">
        <v>8219</v>
      </c>
      <c r="B348">
        <v>188</v>
      </c>
    </row>
    <row r="349" spans="1:2" x14ac:dyDescent="0.3">
      <c r="A349" t="s">
        <v>8219</v>
      </c>
      <c r="B349">
        <v>379</v>
      </c>
    </row>
    <row r="350" spans="1:2" x14ac:dyDescent="0.3">
      <c r="A350" t="s">
        <v>8219</v>
      </c>
      <c r="B350">
        <v>119</v>
      </c>
    </row>
    <row r="351" spans="1:2" x14ac:dyDescent="0.3">
      <c r="A351" t="s">
        <v>8219</v>
      </c>
      <c r="B351">
        <v>167</v>
      </c>
    </row>
    <row r="352" spans="1:2" x14ac:dyDescent="0.3">
      <c r="A352" t="s">
        <v>8219</v>
      </c>
      <c r="B352">
        <v>221</v>
      </c>
    </row>
    <row r="353" spans="1:2" x14ac:dyDescent="0.3">
      <c r="A353" t="s">
        <v>8219</v>
      </c>
      <c r="B353">
        <v>964</v>
      </c>
    </row>
    <row r="354" spans="1:2" x14ac:dyDescent="0.3">
      <c r="A354" t="s">
        <v>8219</v>
      </c>
      <c r="B354">
        <v>286</v>
      </c>
    </row>
    <row r="355" spans="1:2" x14ac:dyDescent="0.3">
      <c r="A355" t="s">
        <v>8219</v>
      </c>
      <c r="B355">
        <v>613</v>
      </c>
    </row>
    <row r="356" spans="1:2" x14ac:dyDescent="0.3">
      <c r="A356" t="s">
        <v>8219</v>
      </c>
      <c r="B356">
        <v>29</v>
      </c>
    </row>
    <row r="357" spans="1:2" x14ac:dyDescent="0.3">
      <c r="A357" t="s">
        <v>8219</v>
      </c>
      <c r="B357">
        <v>165</v>
      </c>
    </row>
    <row r="358" spans="1:2" x14ac:dyDescent="0.3">
      <c r="A358" t="s">
        <v>8219</v>
      </c>
      <c r="B358">
        <v>97</v>
      </c>
    </row>
    <row r="359" spans="1:2" x14ac:dyDescent="0.3">
      <c r="A359" t="s">
        <v>8219</v>
      </c>
      <c r="B359">
        <v>303</v>
      </c>
    </row>
    <row r="360" spans="1:2" x14ac:dyDescent="0.3">
      <c r="A360" t="s">
        <v>8219</v>
      </c>
      <c r="B360">
        <v>267</v>
      </c>
    </row>
    <row r="361" spans="1:2" x14ac:dyDescent="0.3">
      <c r="A361" t="s">
        <v>8219</v>
      </c>
      <c r="B361">
        <v>302</v>
      </c>
    </row>
    <row r="362" spans="1:2" x14ac:dyDescent="0.3">
      <c r="A362" t="s">
        <v>8219</v>
      </c>
      <c r="B362">
        <v>87</v>
      </c>
    </row>
    <row r="363" spans="1:2" x14ac:dyDescent="0.3">
      <c r="A363" t="s">
        <v>8219</v>
      </c>
      <c r="B363">
        <v>354</v>
      </c>
    </row>
    <row r="364" spans="1:2" x14ac:dyDescent="0.3">
      <c r="A364" t="s">
        <v>8219</v>
      </c>
      <c r="B364">
        <v>86</v>
      </c>
    </row>
    <row r="365" spans="1:2" x14ac:dyDescent="0.3">
      <c r="A365" t="s">
        <v>8219</v>
      </c>
      <c r="B365">
        <v>26</v>
      </c>
    </row>
    <row r="366" spans="1:2" x14ac:dyDescent="0.3">
      <c r="A366" t="s">
        <v>8219</v>
      </c>
      <c r="B366">
        <v>113</v>
      </c>
    </row>
    <row r="367" spans="1:2" x14ac:dyDescent="0.3">
      <c r="A367" t="s">
        <v>8219</v>
      </c>
      <c r="B367">
        <v>65</v>
      </c>
    </row>
    <row r="368" spans="1:2" x14ac:dyDescent="0.3">
      <c r="A368" t="s">
        <v>8219</v>
      </c>
      <c r="B368">
        <v>134</v>
      </c>
    </row>
    <row r="369" spans="1:2" x14ac:dyDescent="0.3">
      <c r="A369" t="s">
        <v>8219</v>
      </c>
      <c r="B369">
        <v>119</v>
      </c>
    </row>
    <row r="370" spans="1:2" x14ac:dyDescent="0.3">
      <c r="A370" t="s">
        <v>8219</v>
      </c>
      <c r="B370">
        <v>159</v>
      </c>
    </row>
    <row r="371" spans="1:2" x14ac:dyDescent="0.3">
      <c r="A371" t="s">
        <v>8219</v>
      </c>
      <c r="B371">
        <v>167</v>
      </c>
    </row>
    <row r="372" spans="1:2" x14ac:dyDescent="0.3">
      <c r="A372" t="s">
        <v>8219</v>
      </c>
      <c r="B372">
        <v>43</v>
      </c>
    </row>
    <row r="373" spans="1:2" x14ac:dyDescent="0.3">
      <c r="A373" t="s">
        <v>8219</v>
      </c>
      <c r="B373">
        <v>1062</v>
      </c>
    </row>
    <row r="374" spans="1:2" x14ac:dyDescent="0.3">
      <c r="A374" t="s">
        <v>8219</v>
      </c>
      <c r="B374">
        <v>9</v>
      </c>
    </row>
    <row r="375" spans="1:2" x14ac:dyDescent="0.3">
      <c r="A375" t="s">
        <v>8219</v>
      </c>
      <c r="B375">
        <v>89</v>
      </c>
    </row>
    <row r="376" spans="1:2" x14ac:dyDescent="0.3">
      <c r="A376" t="s">
        <v>8219</v>
      </c>
      <c r="B376">
        <v>174</v>
      </c>
    </row>
    <row r="377" spans="1:2" x14ac:dyDescent="0.3">
      <c r="A377" t="s">
        <v>8219</v>
      </c>
      <c r="B377">
        <v>14</v>
      </c>
    </row>
    <row r="378" spans="1:2" x14ac:dyDescent="0.3">
      <c r="A378" t="s">
        <v>8219</v>
      </c>
      <c r="B378">
        <v>48</v>
      </c>
    </row>
    <row r="379" spans="1:2" x14ac:dyDescent="0.3">
      <c r="A379" t="s">
        <v>8219</v>
      </c>
      <c r="B379">
        <v>133</v>
      </c>
    </row>
    <row r="380" spans="1:2" x14ac:dyDescent="0.3">
      <c r="A380" t="s">
        <v>8219</v>
      </c>
      <c r="B380">
        <v>83</v>
      </c>
    </row>
    <row r="381" spans="1:2" x14ac:dyDescent="0.3">
      <c r="A381" t="s">
        <v>8219</v>
      </c>
      <c r="B381">
        <v>149</v>
      </c>
    </row>
    <row r="382" spans="1:2" x14ac:dyDescent="0.3">
      <c r="A382" t="s">
        <v>8219</v>
      </c>
      <c r="B382">
        <v>49</v>
      </c>
    </row>
    <row r="383" spans="1:2" x14ac:dyDescent="0.3">
      <c r="A383" t="s">
        <v>8219</v>
      </c>
      <c r="B383">
        <v>251</v>
      </c>
    </row>
    <row r="384" spans="1:2" x14ac:dyDescent="0.3">
      <c r="A384" t="s">
        <v>8219</v>
      </c>
      <c r="B384">
        <v>22</v>
      </c>
    </row>
    <row r="385" spans="1:2" x14ac:dyDescent="0.3">
      <c r="A385" t="s">
        <v>8219</v>
      </c>
      <c r="B385">
        <v>48</v>
      </c>
    </row>
    <row r="386" spans="1:2" x14ac:dyDescent="0.3">
      <c r="A386" t="s">
        <v>8219</v>
      </c>
      <c r="B386">
        <v>383</v>
      </c>
    </row>
    <row r="387" spans="1:2" x14ac:dyDescent="0.3">
      <c r="A387" t="s">
        <v>8219</v>
      </c>
      <c r="B387">
        <v>237</v>
      </c>
    </row>
    <row r="388" spans="1:2" x14ac:dyDescent="0.3">
      <c r="A388" t="s">
        <v>8219</v>
      </c>
      <c r="B388">
        <v>13</v>
      </c>
    </row>
    <row r="389" spans="1:2" x14ac:dyDescent="0.3">
      <c r="A389" t="s">
        <v>8219</v>
      </c>
      <c r="B389">
        <v>562</v>
      </c>
    </row>
    <row r="390" spans="1:2" x14ac:dyDescent="0.3">
      <c r="A390" t="s">
        <v>8219</v>
      </c>
      <c r="B390">
        <v>71</v>
      </c>
    </row>
    <row r="391" spans="1:2" x14ac:dyDescent="0.3">
      <c r="A391" t="s">
        <v>8219</v>
      </c>
      <c r="B391">
        <v>1510</v>
      </c>
    </row>
    <row r="392" spans="1:2" x14ac:dyDescent="0.3">
      <c r="A392" t="s">
        <v>8219</v>
      </c>
      <c r="B392">
        <v>14</v>
      </c>
    </row>
    <row r="393" spans="1:2" x14ac:dyDescent="0.3">
      <c r="A393" t="s">
        <v>8219</v>
      </c>
      <c r="B393">
        <v>193</v>
      </c>
    </row>
    <row r="394" spans="1:2" x14ac:dyDescent="0.3">
      <c r="A394" t="s">
        <v>8219</v>
      </c>
      <c r="B394">
        <v>206</v>
      </c>
    </row>
    <row r="395" spans="1:2" x14ac:dyDescent="0.3">
      <c r="A395" t="s">
        <v>8219</v>
      </c>
      <c r="B395">
        <v>351</v>
      </c>
    </row>
    <row r="396" spans="1:2" x14ac:dyDescent="0.3">
      <c r="A396" t="s">
        <v>8219</v>
      </c>
      <c r="B396">
        <v>50</v>
      </c>
    </row>
    <row r="397" spans="1:2" x14ac:dyDescent="0.3">
      <c r="A397" t="s">
        <v>8219</v>
      </c>
      <c r="B397">
        <v>184</v>
      </c>
    </row>
    <row r="398" spans="1:2" x14ac:dyDescent="0.3">
      <c r="A398" t="s">
        <v>8219</v>
      </c>
      <c r="B398">
        <v>196</v>
      </c>
    </row>
    <row r="399" spans="1:2" x14ac:dyDescent="0.3">
      <c r="A399" t="s">
        <v>8219</v>
      </c>
      <c r="B399">
        <v>229</v>
      </c>
    </row>
    <row r="400" spans="1:2" x14ac:dyDescent="0.3">
      <c r="A400" t="s">
        <v>8219</v>
      </c>
      <c r="B400">
        <v>67</v>
      </c>
    </row>
    <row r="401" spans="1:2" x14ac:dyDescent="0.3">
      <c r="A401" t="s">
        <v>8219</v>
      </c>
      <c r="B401">
        <v>95</v>
      </c>
    </row>
    <row r="402" spans="1:2" x14ac:dyDescent="0.3">
      <c r="A402" t="s">
        <v>8219</v>
      </c>
      <c r="B402">
        <v>62</v>
      </c>
    </row>
    <row r="403" spans="1:2" x14ac:dyDescent="0.3">
      <c r="A403" t="s">
        <v>8219</v>
      </c>
      <c r="B403">
        <v>73</v>
      </c>
    </row>
    <row r="404" spans="1:2" x14ac:dyDescent="0.3">
      <c r="A404" t="s">
        <v>8219</v>
      </c>
      <c r="B404">
        <v>43</v>
      </c>
    </row>
    <row r="405" spans="1:2" x14ac:dyDescent="0.3">
      <c r="A405" t="s">
        <v>8219</v>
      </c>
      <c r="B405">
        <v>70</v>
      </c>
    </row>
    <row r="406" spans="1:2" x14ac:dyDescent="0.3">
      <c r="A406" t="s">
        <v>8219</v>
      </c>
      <c r="B406">
        <v>271</v>
      </c>
    </row>
    <row r="407" spans="1:2" x14ac:dyDescent="0.3">
      <c r="A407" t="s">
        <v>8219</v>
      </c>
      <c r="B407">
        <v>55</v>
      </c>
    </row>
    <row r="408" spans="1:2" x14ac:dyDescent="0.3">
      <c r="A408" t="s">
        <v>8219</v>
      </c>
      <c r="B408">
        <v>35</v>
      </c>
    </row>
    <row r="409" spans="1:2" x14ac:dyDescent="0.3">
      <c r="A409" t="s">
        <v>8219</v>
      </c>
      <c r="B409">
        <v>22</v>
      </c>
    </row>
    <row r="410" spans="1:2" x14ac:dyDescent="0.3">
      <c r="A410" t="s">
        <v>8219</v>
      </c>
      <c r="B410">
        <v>38</v>
      </c>
    </row>
    <row r="411" spans="1:2" x14ac:dyDescent="0.3">
      <c r="A411" t="s">
        <v>8219</v>
      </c>
      <c r="B411">
        <v>15</v>
      </c>
    </row>
    <row r="412" spans="1:2" x14ac:dyDescent="0.3">
      <c r="A412" t="s">
        <v>8219</v>
      </c>
      <c r="B412">
        <v>7</v>
      </c>
    </row>
    <row r="413" spans="1:2" x14ac:dyDescent="0.3">
      <c r="A413" t="s">
        <v>8219</v>
      </c>
      <c r="B413">
        <v>241</v>
      </c>
    </row>
    <row r="414" spans="1:2" x14ac:dyDescent="0.3">
      <c r="A414" t="s">
        <v>8219</v>
      </c>
      <c r="B414">
        <v>55</v>
      </c>
    </row>
    <row r="415" spans="1:2" x14ac:dyDescent="0.3">
      <c r="A415" t="s">
        <v>8219</v>
      </c>
      <c r="B415">
        <v>171</v>
      </c>
    </row>
    <row r="416" spans="1:2" x14ac:dyDescent="0.3">
      <c r="A416" t="s">
        <v>8219</v>
      </c>
      <c r="B416">
        <v>208</v>
      </c>
    </row>
    <row r="417" spans="1:2" x14ac:dyDescent="0.3">
      <c r="A417" t="s">
        <v>8219</v>
      </c>
      <c r="B417">
        <v>21</v>
      </c>
    </row>
    <row r="418" spans="1:2" x14ac:dyDescent="0.3">
      <c r="A418" t="s">
        <v>8219</v>
      </c>
      <c r="B418">
        <v>25</v>
      </c>
    </row>
    <row r="419" spans="1:2" x14ac:dyDescent="0.3">
      <c r="A419" t="s">
        <v>8219</v>
      </c>
      <c r="B419">
        <v>52</v>
      </c>
    </row>
    <row r="420" spans="1:2" x14ac:dyDescent="0.3">
      <c r="A420" t="s">
        <v>8219</v>
      </c>
      <c r="B420">
        <v>104</v>
      </c>
    </row>
    <row r="421" spans="1:2" x14ac:dyDescent="0.3">
      <c r="A421" t="s">
        <v>8219</v>
      </c>
      <c r="B421">
        <v>73</v>
      </c>
    </row>
    <row r="422" spans="1:2" hidden="1" x14ac:dyDescent="0.3">
      <c r="A422" t="s">
        <v>8221</v>
      </c>
      <c r="B422">
        <v>0</v>
      </c>
    </row>
    <row r="423" spans="1:2" hidden="1" x14ac:dyDescent="0.3">
      <c r="A423" t="s">
        <v>8221</v>
      </c>
      <c r="B423">
        <v>0</v>
      </c>
    </row>
    <row r="424" spans="1:2" hidden="1" x14ac:dyDescent="0.3">
      <c r="A424" t="s">
        <v>8221</v>
      </c>
      <c r="B424">
        <v>0</v>
      </c>
    </row>
    <row r="425" spans="1:2" hidden="1" x14ac:dyDescent="0.3">
      <c r="A425" t="s">
        <v>8221</v>
      </c>
      <c r="B425">
        <v>0</v>
      </c>
    </row>
    <row r="426" spans="1:2" hidden="1" x14ac:dyDescent="0.3">
      <c r="A426" t="s">
        <v>8221</v>
      </c>
      <c r="B426">
        <v>0</v>
      </c>
    </row>
    <row r="427" spans="1:2" hidden="1" x14ac:dyDescent="0.3">
      <c r="A427" t="s">
        <v>8221</v>
      </c>
      <c r="B427">
        <v>0</v>
      </c>
    </row>
    <row r="428" spans="1:2" hidden="1" x14ac:dyDescent="0.3">
      <c r="A428" t="s">
        <v>8221</v>
      </c>
      <c r="B428">
        <v>0</v>
      </c>
    </row>
    <row r="429" spans="1:2" hidden="1" x14ac:dyDescent="0.3">
      <c r="A429" t="s">
        <v>8221</v>
      </c>
      <c r="B429">
        <v>0</v>
      </c>
    </row>
    <row r="430" spans="1:2" hidden="1" x14ac:dyDescent="0.3">
      <c r="A430" t="s">
        <v>8221</v>
      </c>
      <c r="B430">
        <v>0</v>
      </c>
    </row>
    <row r="431" spans="1:2" hidden="1" x14ac:dyDescent="0.3">
      <c r="A431" t="s">
        <v>8221</v>
      </c>
      <c r="B431">
        <v>0</v>
      </c>
    </row>
    <row r="432" spans="1:2" hidden="1" x14ac:dyDescent="0.3">
      <c r="A432" t="s">
        <v>8221</v>
      </c>
      <c r="B432">
        <v>0</v>
      </c>
    </row>
    <row r="433" spans="1:2" hidden="1" x14ac:dyDescent="0.3">
      <c r="A433" t="s">
        <v>8221</v>
      </c>
      <c r="B433">
        <v>0</v>
      </c>
    </row>
    <row r="434" spans="1:2" hidden="1" x14ac:dyDescent="0.3">
      <c r="A434" t="s">
        <v>8221</v>
      </c>
      <c r="B434">
        <v>0</v>
      </c>
    </row>
    <row r="435" spans="1:2" hidden="1" x14ac:dyDescent="0.3">
      <c r="A435" t="s">
        <v>8221</v>
      </c>
      <c r="B435">
        <v>0</v>
      </c>
    </row>
    <row r="436" spans="1:2" hidden="1" x14ac:dyDescent="0.3">
      <c r="A436" t="s">
        <v>8221</v>
      </c>
      <c r="B436">
        <v>0</v>
      </c>
    </row>
    <row r="437" spans="1:2" hidden="1" x14ac:dyDescent="0.3">
      <c r="A437" t="s">
        <v>8221</v>
      </c>
      <c r="B437">
        <v>0</v>
      </c>
    </row>
    <row r="438" spans="1:2" hidden="1" x14ac:dyDescent="0.3">
      <c r="A438" t="s">
        <v>8221</v>
      </c>
      <c r="B438">
        <v>0</v>
      </c>
    </row>
    <row r="439" spans="1:2" hidden="1" x14ac:dyDescent="0.3">
      <c r="A439" t="s">
        <v>8221</v>
      </c>
      <c r="B439">
        <v>0</v>
      </c>
    </row>
    <row r="440" spans="1:2" hidden="1" x14ac:dyDescent="0.3">
      <c r="A440" t="s">
        <v>8221</v>
      </c>
      <c r="B440">
        <v>0</v>
      </c>
    </row>
    <row r="441" spans="1:2" hidden="1" x14ac:dyDescent="0.3">
      <c r="A441" t="s">
        <v>8221</v>
      </c>
      <c r="B441">
        <v>0</v>
      </c>
    </row>
    <row r="442" spans="1:2" hidden="1" x14ac:dyDescent="0.3">
      <c r="A442" t="s">
        <v>8221</v>
      </c>
      <c r="B442">
        <v>0</v>
      </c>
    </row>
    <row r="443" spans="1:2" hidden="1" x14ac:dyDescent="0.3">
      <c r="A443" t="s">
        <v>8221</v>
      </c>
      <c r="B443">
        <v>0</v>
      </c>
    </row>
    <row r="444" spans="1:2" hidden="1" x14ac:dyDescent="0.3">
      <c r="A444" t="s">
        <v>8221</v>
      </c>
      <c r="B444">
        <v>0</v>
      </c>
    </row>
    <row r="445" spans="1:2" hidden="1" x14ac:dyDescent="0.3">
      <c r="A445" t="s">
        <v>8221</v>
      </c>
      <c r="B445">
        <v>0</v>
      </c>
    </row>
    <row r="446" spans="1:2" hidden="1" x14ac:dyDescent="0.3">
      <c r="A446" t="s">
        <v>8221</v>
      </c>
      <c r="B446">
        <v>0</v>
      </c>
    </row>
    <row r="447" spans="1:2" hidden="1" x14ac:dyDescent="0.3">
      <c r="A447" t="s">
        <v>8221</v>
      </c>
      <c r="B447">
        <v>0</v>
      </c>
    </row>
    <row r="448" spans="1:2" hidden="1" x14ac:dyDescent="0.3">
      <c r="A448" t="s">
        <v>8221</v>
      </c>
      <c r="B448">
        <v>0</v>
      </c>
    </row>
    <row r="449" spans="1:2" hidden="1" x14ac:dyDescent="0.3">
      <c r="A449" t="s">
        <v>8221</v>
      </c>
      <c r="B449">
        <v>0</v>
      </c>
    </row>
    <row r="450" spans="1:2" hidden="1" x14ac:dyDescent="0.3">
      <c r="A450" t="s">
        <v>8221</v>
      </c>
      <c r="B450">
        <v>0</v>
      </c>
    </row>
    <row r="451" spans="1:2" hidden="1" x14ac:dyDescent="0.3">
      <c r="A451" t="s">
        <v>8221</v>
      </c>
      <c r="B451">
        <v>0</v>
      </c>
    </row>
    <row r="452" spans="1:2" hidden="1" x14ac:dyDescent="0.3">
      <c r="A452" t="s">
        <v>8221</v>
      </c>
      <c r="B452">
        <v>0</v>
      </c>
    </row>
    <row r="453" spans="1:2" hidden="1" x14ac:dyDescent="0.3">
      <c r="A453" t="s">
        <v>8221</v>
      </c>
      <c r="B453">
        <v>0</v>
      </c>
    </row>
    <row r="454" spans="1:2" hidden="1" x14ac:dyDescent="0.3">
      <c r="A454" t="s">
        <v>8221</v>
      </c>
      <c r="B454">
        <v>0</v>
      </c>
    </row>
    <row r="455" spans="1:2" hidden="1" x14ac:dyDescent="0.3">
      <c r="A455" t="s">
        <v>8221</v>
      </c>
      <c r="B455">
        <v>0</v>
      </c>
    </row>
    <row r="456" spans="1:2" hidden="1" x14ac:dyDescent="0.3">
      <c r="A456" t="s">
        <v>8221</v>
      </c>
      <c r="B456">
        <v>0</v>
      </c>
    </row>
    <row r="457" spans="1:2" hidden="1" x14ac:dyDescent="0.3">
      <c r="A457" t="s">
        <v>8221</v>
      </c>
      <c r="B457">
        <v>0</v>
      </c>
    </row>
    <row r="458" spans="1:2" hidden="1" x14ac:dyDescent="0.3">
      <c r="A458" t="s">
        <v>8221</v>
      </c>
      <c r="B458">
        <v>0</v>
      </c>
    </row>
    <row r="459" spans="1:2" hidden="1" x14ac:dyDescent="0.3">
      <c r="A459" t="s">
        <v>8221</v>
      </c>
      <c r="B459">
        <v>0</v>
      </c>
    </row>
    <row r="460" spans="1:2" hidden="1" x14ac:dyDescent="0.3">
      <c r="A460" t="s">
        <v>8221</v>
      </c>
      <c r="B460">
        <v>0</v>
      </c>
    </row>
    <row r="461" spans="1:2" hidden="1" x14ac:dyDescent="0.3">
      <c r="A461" t="s">
        <v>8221</v>
      </c>
      <c r="B461">
        <v>0</v>
      </c>
    </row>
    <row r="462" spans="1:2" hidden="1" x14ac:dyDescent="0.3">
      <c r="A462" t="s">
        <v>8221</v>
      </c>
      <c r="B462">
        <v>0</v>
      </c>
    </row>
    <row r="463" spans="1:2" hidden="1" x14ac:dyDescent="0.3">
      <c r="A463" t="s">
        <v>8221</v>
      </c>
      <c r="B463">
        <v>0</v>
      </c>
    </row>
    <row r="464" spans="1:2" hidden="1" x14ac:dyDescent="0.3">
      <c r="A464" t="s">
        <v>8221</v>
      </c>
      <c r="B464">
        <v>0</v>
      </c>
    </row>
    <row r="465" spans="1:2" hidden="1" x14ac:dyDescent="0.3">
      <c r="A465" t="s">
        <v>8221</v>
      </c>
      <c r="B465">
        <v>0</v>
      </c>
    </row>
    <row r="466" spans="1:2" hidden="1" x14ac:dyDescent="0.3">
      <c r="A466" t="s">
        <v>8221</v>
      </c>
      <c r="B466">
        <v>0</v>
      </c>
    </row>
    <row r="467" spans="1:2" hidden="1" x14ac:dyDescent="0.3">
      <c r="A467" t="s">
        <v>8221</v>
      </c>
      <c r="B467">
        <v>0</v>
      </c>
    </row>
    <row r="468" spans="1:2" hidden="1" x14ac:dyDescent="0.3">
      <c r="A468" t="s">
        <v>8221</v>
      </c>
      <c r="B468">
        <v>0</v>
      </c>
    </row>
    <row r="469" spans="1:2" hidden="1" x14ac:dyDescent="0.3">
      <c r="A469" t="s">
        <v>8221</v>
      </c>
      <c r="B469">
        <v>0</v>
      </c>
    </row>
    <row r="470" spans="1:2" hidden="1" x14ac:dyDescent="0.3">
      <c r="A470" t="s">
        <v>8221</v>
      </c>
      <c r="B470">
        <v>0</v>
      </c>
    </row>
    <row r="471" spans="1:2" hidden="1" x14ac:dyDescent="0.3">
      <c r="A471" t="s">
        <v>8221</v>
      </c>
      <c r="B471">
        <v>0</v>
      </c>
    </row>
    <row r="472" spans="1:2" hidden="1" x14ac:dyDescent="0.3">
      <c r="A472" t="s">
        <v>8221</v>
      </c>
      <c r="B472">
        <v>0</v>
      </c>
    </row>
    <row r="473" spans="1:2" hidden="1" x14ac:dyDescent="0.3">
      <c r="A473" t="s">
        <v>8221</v>
      </c>
      <c r="B473">
        <v>0</v>
      </c>
    </row>
    <row r="474" spans="1:2" hidden="1" x14ac:dyDescent="0.3">
      <c r="A474" t="s">
        <v>8221</v>
      </c>
      <c r="B474">
        <v>0</v>
      </c>
    </row>
    <row r="475" spans="1:2" hidden="1" x14ac:dyDescent="0.3">
      <c r="A475" t="s">
        <v>8221</v>
      </c>
      <c r="B475">
        <v>0</v>
      </c>
    </row>
    <row r="476" spans="1:2" hidden="1" x14ac:dyDescent="0.3">
      <c r="A476" t="s">
        <v>8221</v>
      </c>
      <c r="B476">
        <v>0</v>
      </c>
    </row>
    <row r="477" spans="1:2" hidden="1" x14ac:dyDescent="0.3">
      <c r="A477" t="s">
        <v>8221</v>
      </c>
      <c r="B477">
        <v>0</v>
      </c>
    </row>
    <row r="478" spans="1:2" hidden="1" x14ac:dyDescent="0.3">
      <c r="A478" t="s">
        <v>8221</v>
      </c>
      <c r="B478">
        <v>0</v>
      </c>
    </row>
    <row r="479" spans="1:2" hidden="1" x14ac:dyDescent="0.3">
      <c r="A479" t="s">
        <v>8221</v>
      </c>
      <c r="B479">
        <v>0</v>
      </c>
    </row>
    <row r="480" spans="1:2" hidden="1" x14ac:dyDescent="0.3">
      <c r="A480" t="s">
        <v>8221</v>
      </c>
      <c r="B480">
        <v>0</v>
      </c>
    </row>
    <row r="481" spans="1:2" hidden="1" x14ac:dyDescent="0.3">
      <c r="A481" t="s">
        <v>8221</v>
      </c>
      <c r="B481">
        <v>0</v>
      </c>
    </row>
    <row r="482" spans="1:2" hidden="1" x14ac:dyDescent="0.3">
      <c r="A482" t="s">
        <v>8221</v>
      </c>
      <c r="B482">
        <v>0</v>
      </c>
    </row>
    <row r="483" spans="1:2" hidden="1" x14ac:dyDescent="0.3">
      <c r="A483" t="s">
        <v>8221</v>
      </c>
      <c r="B483">
        <v>0</v>
      </c>
    </row>
    <row r="484" spans="1:2" hidden="1" x14ac:dyDescent="0.3">
      <c r="A484" t="s">
        <v>8221</v>
      </c>
      <c r="B484">
        <v>0</v>
      </c>
    </row>
    <row r="485" spans="1:2" hidden="1" x14ac:dyDescent="0.3">
      <c r="A485" t="s">
        <v>8221</v>
      </c>
      <c r="B485">
        <v>0</v>
      </c>
    </row>
    <row r="486" spans="1:2" hidden="1" x14ac:dyDescent="0.3">
      <c r="A486" t="s">
        <v>8221</v>
      </c>
      <c r="B486">
        <v>0</v>
      </c>
    </row>
    <row r="487" spans="1:2" hidden="1" x14ac:dyDescent="0.3">
      <c r="A487" t="s">
        <v>8221</v>
      </c>
      <c r="B487">
        <v>0</v>
      </c>
    </row>
    <row r="488" spans="1:2" hidden="1" x14ac:dyDescent="0.3">
      <c r="A488" t="s">
        <v>8221</v>
      </c>
      <c r="B488">
        <v>0</v>
      </c>
    </row>
    <row r="489" spans="1:2" hidden="1" x14ac:dyDescent="0.3">
      <c r="A489" t="s">
        <v>8221</v>
      </c>
      <c r="B489">
        <v>0</v>
      </c>
    </row>
    <row r="490" spans="1:2" hidden="1" x14ac:dyDescent="0.3">
      <c r="A490" t="s">
        <v>8221</v>
      </c>
      <c r="B490">
        <v>0</v>
      </c>
    </row>
    <row r="491" spans="1:2" hidden="1" x14ac:dyDescent="0.3">
      <c r="A491" t="s">
        <v>8221</v>
      </c>
      <c r="B491">
        <v>0</v>
      </c>
    </row>
    <row r="492" spans="1:2" hidden="1" x14ac:dyDescent="0.3">
      <c r="A492" t="s">
        <v>8221</v>
      </c>
      <c r="B492">
        <v>0</v>
      </c>
    </row>
    <row r="493" spans="1:2" hidden="1" x14ac:dyDescent="0.3">
      <c r="A493" t="s">
        <v>8221</v>
      </c>
      <c r="B493">
        <v>0</v>
      </c>
    </row>
    <row r="494" spans="1:2" hidden="1" x14ac:dyDescent="0.3">
      <c r="A494" t="s">
        <v>8221</v>
      </c>
      <c r="B494">
        <v>0</v>
      </c>
    </row>
    <row r="495" spans="1:2" hidden="1" x14ac:dyDescent="0.3">
      <c r="A495" t="s">
        <v>8221</v>
      </c>
      <c r="B495">
        <v>0</v>
      </c>
    </row>
    <row r="496" spans="1:2" hidden="1" x14ac:dyDescent="0.3">
      <c r="A496" t="s">
        <v>8221</v>
      </c>
      <c r="B496">
        <v>0</v>
      </c>
    </row>
    <row r="497" spans="1:2" hidden="1" x14ac:dyDescent="0.3">
      <c r="A497" t="s">
        <v>8221</v>
      </c>
      <c r="B497">
        <v>0</v>
      </c>
    </row>
    <row r="498" spans="1:2" hidden="1" x14ac:dyDescent="0.3">
      <c r="A498" t="s">
        <v>8221</v>
      </c>
      <c r="B498">
        <v>0</v>
      </c>
    </row>
    <row r="499" spans="1:2" hidden="1" x14ac:dyDescent="0.3">
      <c r="A499" t="s">
        <v>8221</v>
      </c>
      <c r="B499">
        <v>0</v>
      </c>
    </row>
    <row r="500" spans="1:2" hidden="1" x14ac:dyDescent="0.3">
      <c r="A500" t="s">
        <v>8221</v>
      </c>
      <c r="B500">
        <v>0</v>
      </c>
    </row>
    <row r="501" spans="1:2" hidden="1" x14ac:dyDescent="0.3">
      <c r="A501" t="s">
        <v>8221</v>
      </c>
      <c r="B501">
        <v>0</v>
      </c>
    </row>
    <row r="502" spans="1:2" hidden="1" x14ac:dyDescent="0.3">
      <c r="A502" t="s">
        <v>8221</v>
      </c>
      <c r="B502">
        <v>0</v>
      </c>
    </row>
    <row r="503" spans="1:2" hidden="1" x14ac:dyDescent="0.3">
      <c r="A503" t="s">
        <v>8221</v>
      </c>
      <c r="B503">
        <v>0</v>
      </c>
    </row>
    <row r="504" spans="1:2" hidden="1" x14ac:dyDescent="0.3">
      <c r="A504" t="s">
        <v>8221</v>
      </c>
      <c r="B504">
        <v>0</v>
      </c>
    </row>
    <row r="505" spans="1:2" hidden="1" x14ac:dyDescent="0.3">
      <c r="A505" t="s">
        <v>8221</v>
      </c>
      <c r="B505">
        <v>0</v>
      </c>
    </row>
    <row r="506" spans="1:2" hidden="1" x14ac:dyDescent="0.3">
      <c r="A506" t="s">
        <v>8221</v>
      </c>
      <c r="B506">
        <v>0</v>
      </c>
    </row>
    <row r="507" spans="1:2" hidden="1" x14ac:dyDescent="0.3">
      <c r="A507" t="s">
        <v>8221</v>
      </c>
      <c r="B507">
        <v>0</v>
      </c>
    </row>
    <row r="508" spans="1:2" hidden="1" x14ac:dyDescent="0.3">
      <c r="A508" t="s">
        <v>8221</v>
      </c>
      <c r="B508">
        <v>0</v>
      </c>
    </row>
    <row r="509" spans="1:2" hidden="1" x14ac:dyDescent="0.3">
      <c r="A509" t="s">
        <v>8221</v>
      </c>
      <c r="B509">
        <v>0</v>
      </c>
    </row>
    <row r="510" spans="1:2" hidden="1" x14ac:dyDescent="0.3">
      <c r="A510" t="s">
        <v>8221</v>
      </c>
      <c r="B510">
        <v>0</v>
      </c>
    </row>
    <row r="511" spans="1:2" hidden="1" x14ac:dyDescent="0.3">
      <c r="A511" t="s">
        <v>8221</v>
      </c>
      <c r="B511">
        <v>0</v>
      </c>
    </row>
    <row r="512" spans="1:2" hidden="1" x14ac:dyDescent="0.3">
      <c r="A512" t="s">
        <v>8221</v>
      </c>
      <c r="B512">
        <v>0</v>
      </c>
    </row>
    <row r="513" spans="1:2" hidden="1" x14ac:dyDescent="0.3">
      <c r="A513" t="s">
        <v>8221</v>
      </c>
      <c r="B513">
        <v>0</v>
      </c>
    </row>
    <row r="514" spans="1:2" hidden="1" x14ac:dyDescent="0.3">
      <c r="A514" t="s">
        <v>8221</v>
      </c>
      <c r="B514">
        <v>0</v>
      </c>
    </row>
    <row r="515" spans="1:2" hidden="1" x14ac:dyDescent="0.3">
      <c r="A515" t="s">
        <v>8221</v>
      </c>
      <c r="B515">
        <v>0</v>
      </c>
    </row>
    <row r="516" spans="1:2" hidden="1" x14ac:dyDescent="0.3">
      <c r="A516" t="s">
        <v>8221</v>
      </c>
      <c r="B516">
        <v>0</v>
      </c>
    </row>
    <row r="517" spans="1:2" hidden="1" x14ac:dyDescent="0.3">
      <c r="A517" t="s">
        <v>8221</v>
      </c>
      <c r="B517">
        <v>0</v>
      </c>
    </row>
    <row r="518" spans="1:2" hidden="1" x14ac:dyDescent="0.3">
      <c r="A518" t="s">
        <v>8221</v>
      </c>
      <c r="B518">
        <v>0</v>
      </c>
    </row>
    <row r="519" spans="1:2" hidden="1" x14ac:dyDescent="0.3">
      <c r="A519" t="s">
        <v>8221</v>
      </c>
      <c r="B519">
        <v>0</v>
      </c>
    </row>
    <row r="520" spans="1:2" hidden="1" x14ac:dyDescent="0.3">
      <c r="A520" t="s">
        <v>8221</v>
      </c>
      <c r="B520">
        <v>0</v>
      </c>
    </row>
    <row r="521" spans="1:2" hidden="1" x14ac:dyDescent="0.3">
      <c r="A521" t="s">
        <v>8221</v>
      </c>
      <c r="B521">
        <v>0</v>
      </c>
    </row>
    <row r="522" spans="1:2" x14ac:dyDescent="0.3">
      <c r="A522" t="s">
        <v>8219</v>
      </c>
      <c r="B522">
        <v>34</v>
      </c>
    </row>
    <row r="523" spans="1:2" x14ac:dyDescent="0.3">
      <c r="A523" t="s">
        <v>8219</v>
      </c>
      <c r="B523">
        <v>56</v>
      </c>
    </row>
    <row r="524" spans="1:2" x14ac:dyDescent="0.3">
      <c r="A524" t="s">
        <v>8219</v>
      </c>
      <c r="B524">
        <v>31</v>
      </c>
    </row>
    <row r="525" spans="1:2" x14ac:dyDescent="0.3">
      <c r="A525" t="s">
        <v>8219</v>
      </c>
      <c r="B525">
        <v>84</v>
      </c>
    </row>
    <row r="526" spans="1:2" x14ac:dyDescent="0.3">
      <c r="A526" t="s">
        <v>8219</v>
      </c>
      <c r="B526">
        <v>130</v>
      </c>
    </row>
    <row r="527" spans="1:2" x14ac:dyDescent="0.3">
      <c r="A527" t="s">
        <v>8219</v>
      </c>
      <c r="B527">
        <v>12</v>
      </c>
    </row>
    <row r="528" spans="1:2" x14ac:dyDescent="0.3">
      <c r="A528" t="s">
        <v>8219</v>
      </c>
      <c r="B528">
        <v>23</v>
      </c>
    </row>
    <row r="529" spans="1:2" x14ac:dyDescent="0.3">
      <c r="A529" t="s">
        <v>8219</v>
      </c>
      <c r="B529">
        <v>158</v>
      </c>
    </row>
    <row r="530" spans="1:2" x14ac:dyDescent="0.3">
      <c r="A530" t="s">
        <v>8219</v>
      </c>
      <c r="B530">
        <v>30</v>
      </c>
    </row>
    <row r="531" spans="1:2" x14ac:dyDescent="0.3">
      <c r="A531" t="s">
        <v>8219</v>
      </c>
      <c r="B531">
        <v>18</v>
      </c>
    </row>
    <row r="532" spans="1:2" x14ac:dyDescent="0.3">
      <c r="A532" t="s">
        <v>8219</v>
      </c>
      <c r="B532">
        <v>29</v>
      </c>
    </row>
    <row r="533" spans="1:2" x14ac:dyDescent="0.3">
      <c r="A533" t="s">
        <v>8219</v>
      </c>
      <c r="B533">
        <v>31</v>
      </c>
    </row>
    <row r="534" spans="1:2" x14ac:dyDescent="0.3">
      <c r="A534" t="s">
        <v>8219</v>
      </c>
      <c r="B534">
        <v>173</v>
      </c>
    </row>
    <row r="535" spans="1:2" x14ac:dyDescent="0.3">
      <c r="A535" t="s">
        <v>8219</v>
      </c>
      <c r="B535">
        <v>17</v>
      </c>
    </row>
    <row r="536" spans="1:2" x14ac:dyDescent="0.3">
      <c r="A536" t="s">
        <v>8219</v>
      </c>
      <c r="B536">
        <v>48</v>
      </c>
    </row>
    <row r="537" spans="1:2" x14ac:dyDescent="0.3">
      <c r="A537" t="s">
        <v>8219</v>
      </c>
      <c r="B537">
        <v>59</v>
      </c>
    </row>
    <row r="538" spans="1:2" x14ac:dyDescent="0.3">
      <c r="A538" t="s">
        <v>8219</v>
      </c>
      <c r="B538">
        <v>39</v>
      </c>
    </row>
    <row r="539" spans="1:2" x14ac:dyDescent="0.3">
      <c r="A539" t="s">
        <v>8219</v>
      </c>
      <c r="B539">
        <v>59</v>
      </c>
    </row>
    <row r="540" spans="1:2" x14ac:dyDescent="0.3">
      <c r="A540" t="s">
        <v>8219</v>
      </c>
      <c r="B540">
        <v>60</v>
      </c>
    </row>
    <row r="541" spans="1:2" x14ac:dyDescent="0.3">
      <c r="A541" t="s">
        <v>8219</v>
      </c>
      <c r="B541">
        <v>20</v>
      </c>
    </row>
    <row r="542" spans="1:2" hidden="1" x14ac:dyDescent="0.3">
      <c r="A542" t="s">
        <v>8221</v>
      </c>
      <c r="B542">
        <v>0</v>
      </c>
    </row>
    <row r="543" spans="1:2" hidden="1" x14ac:dyDescent="0.3">
      <c r="A543" t="s">
        <v>8221</v>
      </c>
      <c r="B543">
        <v>0</v>
      </c>
    </row>
    <row r="544" spans="1:2" hidden="1" x14ac:dyDescent="0.3">
      <c r="A544" t="s">
        <v>8221</v>
      </c>
      <c r="B544">
        <v>0</v>
      </c>
    </row>
    <row r="545" spans="1:2" hidden="1" x14ac:dyDescent="0.3">
      <c r="A545" t="s">
        <v>8221</v>
      </c>
      <c r="B545">
        <v>0</v>
      </c>
    </row>
    <row r="546" spans="1:2" hidden="1" x14ac:dyDescent="0.3">
      <c r="A546" t="s">
        <v>8221</v>
      </c>
      <c r="B546">
        <v>0</v>
      </c>
    </row>
    <row r="547" spans="1:2" hidden="1" x14ac:dyDescent="0.3">
      <c r="A547" t="s">
        <v>8221</v>
      </c>
      <c r="B547">
        <v>0</v>
      </c>
    </row>
    <row r="548" spans="1:2" hidden="1" x14ac:dyDescent="0.3">
      <c r="A548" t="s">
        <v>8221</v>
      </c>
      <c r="B548">
        <v>0</v>
      </c>
    </row>
    <row r="549" spans="1:2" hidden="1" x14ac:dyDescent="0.3">
      <c r="A549" t="s">
        <v>8221</v>
      </c>
      <c r="B549">
        <v>0</v>
      </c>
    </row>
    <row r="550" spans="1:2" hidden="1" x14ac:dyDescent="0.3">
      <c r="A550" t="s">
        <v>8221</v>
      </c>
      <c r="B550">
        <v>0</v>
      </c>
    </row>
    <row r="551" spans="1:2" hidden="1" x14ac:dyDescent="0.3">
      <c r="A551" t="s">
        <v>8221</v>
      </c>
      <c r="B551">
        <v>0</v>
      </c>
    </row>
    <row r="552" spans="1:2" hidden="1" x14ac:dyDescent="0.3">
      <c r="A552" t="s">
        <v>8221</v>
      </c>
      <c r="B552">
        <v>0</v>
      </c>
    </row>
    <row r="553" spans="1:2" hidden="1" x14ac:dyDescent="0.3">
      <c r="A553" t="s">
        <v>8221</v>
      </c>
      <c r="B553">
        <v>0</v>
      </c>
    </row>
    <row r="554" spans="1:2" hidden="1" x14ac:dyDescent="0.3">
      <c r="A554" t="s">
        <v>8221</v>
      </c>
      <c r="B554">
        <v>0</v>
      </c>
    </row>
    <row r="555" spans="1:2" hidden="1" x14ac:dyDescent="0.3">
      <c r="A555" t="s">
        <v>8221</v>
      </c>
      <c r="B555">
        <v>0</v>
      </c>
    </row>
    <row r="556" spans="1:2" hidden="1" x14ac:dyDescent="0.3">
      <c r="A556" t="s">
        <v>8221</v>
      </c>
      <c r="B556">
        <v>0</v>
      </c>
    </row>
    <row r="557" spans="1:2" hidden="1" x14ac:dyDescent="0.3">
      <c r="A557" t="s">
        <v>8221</v>
      </c>
      <c r="B557">
        <v>0</v>
      </c>
    </row>
    <row r="558" spans="1:2" hidden="1" x14ac:dyDescent="0.3">
      <c r="A558" t="s">
        <v>8221</v>
      </c>
      <c r="B558">
        <v>0</v>
      </c>
    </row>
    <row r="559" spans="1:2" hidden="1" x14ac:dyDescent="0.3">
      <c r="A559" t="s">
        <v>8221</v>
      </c>
      <c r="B559">
        <v>0</v>
      </c>
    </row>
    <row r="560" spans="1:2" hidden="1" x14ac:dyDescent="0.3">
      <c r="A560" t="s">
        <v>8221</v>
      </c>
      <c r="B560">
        <v>0</v>
      </c>
    </row>
    <row r="561" spans="1:2" hidden="1" x14ac:dyDescent="0.3">
      <c r="A561" t="s">
        <v>8221</v>
      </c>
      <c r="B561">
        <v>0</v>
      </c>
    </row>
    <row r="562" spans="1:2" hidden="1" x14ac:dyDescent="0.3">
      <c r="A562" t="s">
        <v>8221</v>
      </c>
      <c r="B562">
        <v>0</v>
      </c>
    </row>
    <row r="563" spans="1:2" hidden="1" x14ac:dyDescent="0.3">
      <c r="A563" t="s">
        <v>8221</v>
      </c>
      <c r="B563">
        <v>0</v>
      </c>
    </row>
    <row r="564" spans="1:2" hidden="1" x14ac:dyDescent="0.3">
      <c r="A564" t="s">
        <v>8221</v>
      </c>
      <c r="B564">
        <v>0</v>
      </c>
    </row>
    <row r="565" spans="1:2" hidden="1" x14ac:dyDescent="0.3">
      <c r="A565" t="s">
        <v>8221</v>
      </c>
      <c r="B565">
        <v>0</v>
      </c>
    </row>
    <row r="566" spans="1:2" hidden="1" x14ac:dyDescent="0.3">
      <c r="A566" t="s">
        <v>8221</v>
      </c>
      <c r="B566">
        <v>0</v>
      </c>
    </row>
    <row r="567" spans="1:2" hidden="1" x14ac:dyDescent="0.3">
      <c r="A567" t="s">
        <v>8221</v>
      </c>
      <c r="B567">
        <v>0</v>
      </c>
    </row>
    <row r="568" spans="1:2" hidden="1" x14ac:dyDescent="0.3">
      <c r="A568" t="s">
        <v>8221</v>
      </c>
      <c r="B568">
        <v>0</v>
      </c>
    </row>
    <row r="569" spans="1:2" hidden="1" x14ac:dyDescent="0.3">
      <c r="A569" t="s">
        <v>8221</v>
      </c>
      <c r="B569">
        <v>0</v>
      </c>
    </row>
    <row r="570" spans="1:2" hidden="1" x14ac:dyDescent="0.3">
      <c r="A570" t="s">
        <v>8221</v>
      </c>
      <c r="B570">
        <v>0</v>
      </c>
    </row>
    <row r="571" spans="1:2" hidden="1" x14ac:dyDescent="0.3">
      <c r="A571" t="s">
        <v>8221</v>
      </c>
      <c r="B571">
        <v>0</v>
      </c>
    </row>
    <row r="572" spans="1:2" hidden="1" x14ac:dyDescent="0.3">
      <c r="A572" t="s">
        <v>8221</v>
      </c>
      <c r="B572">
        <v>0</v>
      </c>
    </row>
    <row r="573" spans="1:2" hidden="1" x14ac:dyDescent="0.3">
      <c r="A573" t="s">
        <v>8221</v>
      </c>
      <c r="B573">
        <v>0</v>
      </c>
    </row>
    <row r="574" spans="1:2" hidden="1" x14ac:dyDescent="0.3">
      <c r="A574" t="s">
        <v>8221</v>
      </c>
      <c r="B574">
        <v>0</v>
      </c>
    </row>
    <row r="575" spans="1:2" hidden="1" x14ac:dyDescent="0.3">
      <c r="A575" t="s">
        <v>8221</v>
      </c>
      <c r="B575">
        <v>0</v>
      </c>
    </row>
    <row r="576" spans="1:2" hidden="1" x14ac:dyDescent="0.3">
      <c r="A576" t="s">
        <v>8221</v>
      </c>
      <c r="B576">
        <v>0</v>
      </c>
    </row>
    <row r="577" spans="1:2" hidden="1" x14ac:dyDescent="0.3">
      <c r="A577" t="s">
        <v>8221</v>
      </c>
      <c r="B577">
        <v>0</v>
      </c>
    </row>
    <row r="578" spans="1:2" hidden="1" x14ac:dyDescent="0.3">
      <c r="A578" t="s">
        <v>8221</v>
      </c>
      <c r="B578">
        <v>0</v>
      </c>
    </row>
    <row r="579" spans="1:2" hidden="1" x14ac:dyDescent="0.3">
      <c r="A579" t="s">
        <v>8221</v>
      </c>
      <c r="B579">
        <v>0</v>
      </c>
    </row>
    <row r="580" spans="1:2" hidden="1" x14ac:dyDescent="0.3">
      <c r="A580" t="s">
        <v>8221</v>
      </c>
      <c r="B580">
        <v>0</v>
      </c>
    </row>
    <row r="581" spans="1:2" hidden="1" x14ac:dyDescent="0.3">
      <c r="A581" t="s">
        <v>8221</v>
      </c>
      <c r="B581">
        <v>0</v>
      </c>
    </row>
    <row r="582" spans="1:2" hidden="1" x14ac:dyDescent="0.3">
      <c r="A582" t="s">
        <v>8221</v>
      </c>
      <c r="B582">
        <v>0</v>
      </c>
    </row>
    <row r="583" spans="1:2" hidden="1" x14ac:dyDescent="0.3">
      <c r="A583" t="s">
        <v>8221</v>
      </c>
      <c r="B583">
        <v>0</v>
      </c>
    </row>
    <row r="584" spans="1:2" hidden="1" x14ac:dyDescent="0.3">
      <c r="A584" t="s">
        <v>8221</v>
      </c>
      <c r="B584">
        <v>0</v>
      </c>
    </row>
    <row r="585" spans="1:2" hidden="1" x14ac:dyDescent="0.3">
      <c r="A585" t="s">
        <v>8221</v>
      </c>
      <c r="B585">
        <v>0</v>
      </c>
    </row>
    <row r="586" spans="1:2" hidden="1" x14ac:dyDescent="0.3">
      <c r="A586" t="s">
        <v>8221</v>
      </c>
      <c r="B586">
        <v>0</v>
      </c>
    </row>
    <row r="587" spans="1:2" hidden="1" x14ac:dyDescent="0.3">
      <c r="A587" t="s">
        <v>8221</v>
      </c>
      <c r="B587">
        <v>0</v>
      </c>
    </row>
    <row r="588" spans="1:2" hidden="1" x14ac:dyDescent="0.3">
      <c r="A588" t="s">
        <v>8221</v>
      </c>
      <c r="B588">
        <v>0</v>
      </c>
    </row>
    <row r="589" spans="1:2" hidden="1" x14ac:dyDescent="0.3">
      <c r="A589" t="s">
        <v>8221</v>
      </c>
      <c r="B589">
        <v>0</v>
      </c>
    </row>
    <row r="590" spans="1:2" hidden="1" x14ac:dyDescent="0.3">
      <c r="A590" t="s">
        <v>8221</v>
      </c>
      <c r="B590">
        <v>0</v>
      </c>
    </row>
    <row r="591" spans="1:2" hidden="1" x14ac:dyDescent="0.3">
      <c r="A591" t="s">
        <v>8221</v>
      </c>
      <c r="B591">
        <v>0</v>
      </c>
    </row>
    <row r="592" spans="1:2" hidden="1" x14ac:dyDescent="0.3">
      <c r="A592" t="s">
        <v>8221</v>
      </c>
      <c r="B592">
        <v>0</v>
      </c>
    </row>
    <row r="593" spans="1:2" hidden="1" x14ac:dyDescent="0.3">
      <c r="A593" t="s">
        <v>8221</v>
      </c>
      <c r="B593">
        <v>0</v>
      </c>
    </row>
    <row r="594" spans="1:2" hidden="1" x14ac:dyDescent="0.3">
      <c r="A594" t="s">
        <v>8221</v>
      </c>
      <c r="B594">
        <v>0</v>
      </c>
    </row>
    <row r="595" spans="1:2" hidden="1" x14ac:dyDescent="0.3">
      <c r="A595" t="s">
        <v>8221</v>
      </c>
      <c r="B595">
        <v>0</v>
      </c>
    </row>
    <row r="596" spans="1:2" hidden="1" x14ac:dyDescent="0.3">
      <c r="A596" t="s">
        <v>8221</v>
      </c>
      <c r="B596">
        <v>0</v>
      </c>
    </row>
    <row r="597" spans="1:2" hidden="1" x14ac:dyDescent="0.3">
      <c r="A597" t="s">
        <v>8221</v>
      </c>
      <c r="B597">
        <v>0</v>
      </c>
    </row>
    <row r="598" spans="1:2" hidden="1" x14ac:dyDescent="0.3">
      <c r="A598" t="s">
        <v>8221</v>
      </c>
      <c r="B598">
        <v>0</v>
      </c>
    </row>
    <row r="599" spans="1:2" hidden="1" x14ac:dyDescent="0.3">
      <c r="A599" t="s">
        <v>8221</v>
      </c>
      <c r="B599">
        <v>0</v>
      </c>
    </row>
    <row r="600" spans="1:2" hidden="1" x14ac:dyDescent="0.3">
      <c r="A600" t="s">
        <v>8221</v>
      </c>
      <c r="B600">
        <v>0</v>
      </c>
    </row>
    <row r="601" spans="1:2" hidden="1" x14ac:dyDescent="0.3">
      <c r="A601" t="s">
        <v>8221</v>
      </c>
      <c r="B601">
        <v>0</v>
      </c>
    </row>
    <row r="602" spans="1:2" hidden="1" x14ac:dyDescent="0.3">
      <c r="A602" t="s">
        <v>8220</v>
      </c>
      <c r="B602">
        <v>1</v>
      </c>
    </row>
    <row r="603" spans="1:2" hidden="1" x14ac:dyDescent="0.3">
      <c r="A603" t="s">
        <v>8220</v>
      </c>
      <c r="B603">
        <v>6</v>
      </c>
    </row>
    <row r="604" spans="1:2" hidden="1" x14ac:dyDescent="0.3">
      <c r="A604" t="s">
        <v>8220</v>
      </c>
      <c r="B604">
        <v>0</v>
      </c>
    </row>
    <row r="605" spans="1:2" hidden="1" x14ac:dyDescent="0.3">
      <c r="A605" t="s">
        <v>8220</v>
      </c>
      <c r="B605">
        <v>13</v>
      </c>
    </row>
    <row r="606" spans="1:2" hidden="1" x14ac:dyDescent="0.3">
      <c r="A606" t="s">
        <v>8220</v>
      </c>
      <c r="B606">
        <v>0</v>
      </c>
    </row>
    <row r="607" spans="1:2" hidden="1" x14ac:dyDescent="0.3">
      <c r="A607" t="s">
        <v>8220</v>
      </c>
      <c r="B607">
        <v>8</v>
      </c>
    </row>
    <row r="608" spans="1:2" hidden="1" x14ac:dyDescent="0.3">
      <c r="A608" t="s">
        <v>8220</v>
      </c>
      <c r="B608">
        <v>1</v>
      </c>
    </row>
    <row r="609" spans="1:2" hidden="1" x14ac:dyDescent="0.3">
      <c r="A609" t="s">
        <v>8220</v>
      </c>
      <c r="B609">
        <v>0</v>
      </c>
    </row>
    <row r="610" spans="1:2" hidden="1" x14ac:dyDescent="0.3">
      <c r="A610" t="s">
        <v>8220</v>
      </c>
      <c r="B610">
        <v>5</v>
      </c>
    </row>
    <row r="611" spans="1:2" hidden="1" x14ac:dyDescent="0.3">
      <c r="A611" t="s">
        <v>8220</v>
      </c>
      <c r="B611">
        <v>1</v>
      </c>
    </row>
    <row r="612" spans="1:2" hidden="1" x14ac:dyDescent="0.3">
      <c r="A612" t="s">
        <v>8220</v>
      </c>
      <c r="B612">
        <v>0</v>
      </c>
    </row>
    <row r="613" spans="1:2" hidden="1" x14ac:dyDescent="0.3">
      <c r="A613" t="s">
        <v>8220</v>
      </c>
      <c r="B613">
        <v>0</v>
      </c>
    </row>
    <row r="614" spans="1:2" hidden="1" x14ac:dyDescent="0.3">
      <c r="A614" t="s">
        <v>8220</v>
      </c>
      <c r="B614">
        <v>0</v>
      </c>
    </row>
    <row r="615" spans="1:2" hidden="1" x14ac:dyDescent="0.3">
      <c r="A615" t="s">
        <v>8220</v>
      </c>
      <c r="B615">
        <v>121</v>
      </c>
    </row>
    <row r="616" spans="1:2" hidden="1" x14ac:dyDescent="0.3">
      <c r="A616" t="s">
        <v>8220</v>
      </c>
      <c r="B616">
        <v>0</v>
      </c>
    </row>
    <row r="617" spans="1:2" hidden="1" x14ac:dyDescent="0.3">
      <c r="A617" t="s">
        <v>8220</v>
      </c>
      <c r="B617">
        <v>0</v>
      </c>
    </row>
    <row r="618" spans="1:2" hidden="1" x14ac:dyDescent="0.3">
      <c r="A618" t="s">
        <v>8220</v>
      </c>
      <c r="B618">
        <v>0</v>
      </c>
    </row>
    <row r="619" spans="1:2" hidden="1" x14ac:dyDescent="0.3">
      <c r="A619" t="s">
        <v>8220</v>
      </c>
      <c r="B619">
        <v>3</v>
      </c>
    </row>
    <row r="620" spans="1:2" hidden="1" x14ac:dyDescent="0.3">
      <c r="A620" t="s">
        <v>8220</v>
      </c>
      <c r="B620">
        <v>0</v>
      </c>
    </row>
    <row r="621" spans="1:2" hidden="1" x14ac:dyDescent="0.3">
      <c r="A621" t="s">
        <v>8220</v>
      </c>
      <c r="B621">
        <v>1</v>
      </c>
    </row>
    <row r="622" spans="1:2" hidden="1" x14ac:dyDescent="0.3">
      <c r="A622" t="s">
        <v>8220</v>
      </c>
      <c r="B622">
        <v>1</v>
      </c>
    </row>
    <row r="623" spans="1:2" hidden="1" x14ac:dyDescent="0.3">
      <c r="A623" t="s">
        <v>8220</v>
      </c>
      <c r="B623">
        <v>3</v>
      </c>
    </row>
    <row r="624" spans="1:2" hidden="1" x14ac:dyDescent="0.3">
      <c r="A624" t="s">
        <v>8220</v>
      </c>
      <c r="B624">
        <v>9</v>
      </c>
    </row>
    <row r="625" spans="1:2" hidden="1" x14ac:dyDescent="0.3">
      <c r="A625" t="s">
        <v>8220</v>
      </c>
      <c r="B625">
        <v>0</v>
      </c>
    </row>
    <row r="626" spans="1:2" hidden="1" x14ac:dyDescent="0.3">
      <c r="A626" t="s">
        <v>8220</v>
      </c>
      <c r="B626">
        <v>0</v>
      </c>
    </row>
    <row r="627" spans="1:2" hidden="1" x14ac:dyDescent="0.3">
      <c r="A627" t="s">
        <v>8220</v>
      </c>
      <c r="B627">
        <v>0</v>
      </c>
    </row>
    <row r="628" spans="1:2" hidden="1" x14ac:dyDescent="0.3">
      <c r="A628" t="s">
        <v>8220</v>
      </c>
      <c r="B628">
        <v>39</v>
      </c>
    </row>
    <row r="629" spans="1:2" hidden="1" x14ac:dyDescent="0.3">
      <c r="A629" t="s">
        <v>8220</v>
      </c>
      <c r="B629">
        <v>1</v>
      </c>
    </row>
    <row r="630" spans="1:2" hidden="1" x14ac:dyDescent="0.3">
      <c r="A630" t="s">
        <v>8220</v>
      </c>
      <c r="B630">
        <v>0</v>
      </c>
    </row>
    <row r="631" spans="1:2" hidden="1" x14ac:dyDescent="0.3">
      <c r="A631" t="s">
        <v>8220</v>
      </c>
      <c r="B631">
        <v>3</v>
      </c>
    </row>
    <row r="632" spans="1:2" hidden="1" x14ac:dyDescent="0.3">
      <c r="A632" t="s">
        <v>8220</v>
      </c>
      <c r="B632">
        <v>1</v>
      </c>
    </row>
    <row r="633" spans="1:2" hidden="1" x14ac:dyDescent="0.3">
      <c r="A633" t="s">
        <v>8220</v>
      </c>
      <c r="B633">
        <v>9</v>
      </c>
    </row>
    <row r="634" spans="1:2" hidden="1" x14ac:dyDescent="0.3">
      <c r="A634" t="s">
        <v>8220</v>
      </c>
      <c r="B634">
        <v>0</v>
      </c>
    </row>
    <row r="635" spans="1:2" hidden="1" x14ac:dyDescent="0.3">
      <c r="A635" t="s">
        <v>8220</v>
      </c>
      <c r="B635">
        <v>25</v>
      </c>
    </row>
    <row r="636" spans="1:2" hidden="1" x14ac:dyDescent="0.3">
      <c r="A636" t="s">
        <v>8220</v>
      </c>
      <c r="B636">
        <v>1</v>
      </c>
    </row>
    <row r="637" spans="1:2" hidden="1" x14ac:dyDescent="0.3">
      <c r="A637" t="s">
        <v>8220</v>
      </c>
      <c r="B637">
        <v>1</v>
      </c>
    </row>
    <row r="638" spans="1:2" hidden="1" x14ac:dyDescent="0.3">
      <c r="A638" t="s">
        <v>8220</v>
      </c>
      <c r="B638">
        <v>1</v>
      </c>
    </row>
    <row r="639" spans="1:2" hidden="1" x14ac:dyDescent="0.3">
      <c r="A639" t="s">
        <v>8220</v>
      </c>
      <c r="B639">
        <v>0</v>
      </c>
    </row>
    <row r="640" spans="1:2" hidden="1" x14ac:dyDescent="0.3">
      <c r="A640" t="s">
        <v>8220</v>
      </c>
      <c r="B640">
        <v>6</v>
      </c>
    </row>
    <row r="641" spans="1:2" hidden="1" x14ac:dyDescent="0.3">
      <c r="A641" t="s">
        <v>8220</v>
      </c>
      <c r="B641">
        <v>1</v>
      </c>
    </row>
    <row r="642" spans="1:2" x14ac:dyDescent="0.3">
      <c r="A642" t="s">
        <v>8219</v>
      </c>
      <c r="B642">
        <v>2</v>
      </c>
    </row>
    <row r="643" spans="1:2" x14ac:dyDescent="0.3">
      <c r="A643" t="s">
        <v>8219</v>
      </c>
      <c r="B643">
        <v>315</v>
      </c>
    </row>
    <row r="644" spans="1:2" x14ac:dyDescent="0.3">
      <c r="A644" t="s">
        <v>8219</v>
      </c>
      <c r="B644">
        <v>2174</v>
      </c>
    </row>
    <row r="645" spans="1:2" x14ac:dyDescent="0.3">
      <c r="A645" t="s">
        <v>8219</v>
      </c>
      <c r="B645">
        <v>152</v>
      </c>
    </row>
    <row r="646" spans="1:2" x14ac:dyDescent="0.3">
      <c r="A646" t="s">
        <v>8219</v>
      </c>
      <c r="B646">
        <v>1021</v>
      </c>
    </row>
    <row r="647" spans="1:2" x14ac:dyDescent="0.3">
      <c r="A647" t="s">
        <v>8219</v>
      </c>
      <c r="B647">
        <v>237</v>
      </c>
    </row>
    <row r="648" spans="1:2" x14ac:dyDescent="0.3">
      <c r="A648" t="s">
        <v>8219</v>
      </c>
      <c r="B648">
        <v>27</v>
      </c>
    </row>
    <row r="649" spans="1:2" x14ac:dyDescent="0.3">
      <c r="A649" t="s">
        <v>8219</v>
      </c>
      <c r="B649">
        <v>17</v>
      </c>
    </row>
    <row r="650" spans="1:2" x14ac:dyDescent="0.3">
      <c r="A650" t="s">
        <v>8219</v>
      </c>
      <c r="B650">
        <v>27</v>
      </c>
    </row>
    <row r="651" spans="1:2" x14ac:dyDescent="0.3">
      <c r="A651" t="s">
        <v>8219</v>
      </c>
      <c r="B651">
        <v>82</v>
      </c>
    </row>
    <row r="652" spans="1:2" x14ac:dyDescent="0.3">
      <c r="A652" t="s">
        <v>8219</v>
      </c>
      <c r="B652">
        <v>48</v>
      </c>
    </row>
    <row r="653" spans="1:2" x14ac:dyDescent="0.3">
      <c r="A653" t="s">
        <v>8219</v>
      </c>
      <c r="B653">
        <v>105</v>
      </c>
    </row>
    <row r="654" spans="1:2" x14ac:dyDescent="0.3">
      <c r="A654" t="s">
        <v>8219</v>
      </c>
      <c r="B654">
        <v>28</v>
      </c>
    </row>
    <row r="655" spans="1:2" x14ac:dyDescent="0.3">
      <c r="A655" t="s">
        <v>8219</v>
      </c>
      <c r="B655">
        <v>1107</v>
      </c>
    </row>
    <row r="656" spans="1:2" x14ac:dyDescent="0.3">
      <c r="A656" t="s">
        <v>8219</v>
      </c>
      <c r="B656">
        <v>1013</v>
      </c>
    </row>
    <row r="657" spans="1:2" x14ac:dyDescent="0.3">
      <c r="A657" t="s">
        <v>8219</v>
      </c>
      <c r="B657">
        <v>274</v>
      </c>
    </row>
    <row r="658" spans="1:2" x14ac:dyDescent="0.3">
      <c r="A658" t="s">
        <v>8219</v>
      </c>
      <c r="B658">
        <v>87</v>
      </c>
    </row>
    <row r="659" spans="1:2" x14ac:dyDescent="0.3">
      <c r="A659" t="s">
        <v>8219</v>
      </c>
      <c r="B659">
        <v>99</v>
      </c>
    </row>
    <row r="660" spans="1:2" x14ac:dyDescent="0.3">
      <c r="A660" t="s">
        <v>8219</v>
      </c>
      <c r="B660">
        <v>276</v>
      </c>
    </row>
    <row r="661" spans="1:2" x14ac:dyDescent="0.3">
      <c r="A661" t="s">
        <v>8219</v>
      </c>
      <c r="B661">
        <v>21</v>
      </c>
    </row>
    <row r="662" spans="1:2" hidden="1" x14ac:dyDescent="0.3">
      <c r="A662" t="s">
        <v>8221</v>
      </c>
      <c r="B662">
        <v>0</v>
      </c>
    </row>
    <row r="663" spans="1:2" hidden="1" x14ac:dyDescent="0.3">
      <c r="A663" t="s">
        <v>8221</v>
      </c>
      <c r="B663">
        <v>0</v>
      </c>
    </row>
    <row r="664" spans="1:2" hidden="1" x14ac:dyDescent="0.3">
      <c r="A664" t="s">
        <v>8221</v>
      </c>
      <c r="B664">
        <v>0</v>
      </c>
    </row>
    <row r="665" spans="1:2" hidden="1" x14ac:dyDescent="0.3">
      <c r="A665" t="s">
        <v>8221</v>
      </c>
      <c r="B665">
        <v>0</v>
      </c>
    </row>
    <row r="666" spans="1:2" hidden="1" x14ac:dyDescent="0.3">
      <c r="A666" t="s">
        <v>8221</v>
      </c>
      <c r="B666">
        <v>0</v>
      </c>
    </row>
    <row r="667" spans="1:2" hidden="1" x14ac:dyDescent="0.3">
      <c r="A667" t="s">
        <v>8221</v>
      </c>
      <c r="B667">
        <v>0</v>
      </c>
    </row>
    <row r="668" spans="1:2" hidden="1" x14ac:dyDescent="0.3">
      <c r="A668" t="s">
        <v>8221</v>
      </c>
      <c r="B668">
        <v>0</v>
      </c>
    </row>
    <row r="669" spans="1:2" hidden="1" x14ac:dyDescent="0.3">
      <c r="A669" t="s">
        <v>8221</v>
      </c>
      <c r="B669">
        <v>0</v>
      </c>
    </row>
    <row r="670" spans="1:2" hidden="1" x14ac:dyDescent="0.3">
      <c r="A670" t="s">
        <v>8221</v>
      </c>
      <c r="B670">
        <v>0</v>
      </c>
    </row>
    <row r="671" spans="1:2" hidden="1" x14ac:dyDescent="0.3">
      <c r="A671" t="s">
        <v>8221</v>
      </c>
      <c r="B671">
        <v>0</v>
      </c>
    </row>
    <row r="672" spans="1:2" hidden="1" x14ac:dyDescent="0.3">
      <c r="A672" t="s">
        <v>8221</v>
      </c>
      <c r="B672">
        <v>0</v>
      </c>
    </row>
    <row r="673" spans="1:2" hidden="1" x14ac:dyDescent="0.3">
      <c r="A673" t="s">
        <v>8221</v>
      </c>
      <c r="B673">
        <v>0</v>
      </c>
    </row>
    <row r="674" spans="1:2" hidden="1" x14ac:dyDescent="0.3">
      <c r="A674" t="s">
        <v>8221</v>
      </c>
      <c r="B674">
        <v>0</v>
      </c>
    </row>
    <row r="675" spans="1:2" hidden="1" x14ac:dyDescent="0.3">
      <c r="A675" t="s">
        <v>8221</v>
      </c>
      <c r="B675">
        <v>0</v>
      </c>
    </row>
    <row r="676" spans="1:2" hidden="1" x14ac:dyDescent="0.3">
      <c r="A676" t="s">
        <v>8221</v>
      </c>
      <c r="B676">
        <v>0</v>
      </c>
    </row>
    <row r="677" spans="1:2" hidden="1" x14ac:dyDescent="0.3">
      <c r="A677" t="s">
        <v>8221</v>
      </c>
      <c r="B677">
        <v>0</v>
      </c>
    </row>
    <row r="678" spans="1:2" hidden="1" x14ac:dyDescent="0.3">
      <c r="A678" t="s">
        <v>8221</v>
      </c>
      <c r="B678">
        <v>0</v>
      </c>
    </row>
    <row r="679" spans="1:2" hidden="1" x14ac:dyDescent="0.3">
      <c r="A679" t="s">
        <v>8221</v>
      </c>
      <c r="B679">
        <v>0</v>
      </c>
    </row>
    <row r="680" spans="1:2" hidden="1" x14ac:dyDescent="0.3">
      <c r="A680" t="s">
        <v>8221</v>
      </c>
      <c r="B680">
        <v>0</v>
      </c>
    </row>
    <row r="681" spans="1:2" hidden="1" x14ac:dyDescent="0.3">
      <c r="A681" t="s">
        <v>8221</v>
      </c>
      <c r="B681">
        <v>0</v>
      </c>
    </row>
    <row r="682" spans="1:2" hidden="1" x14ac:dyDescent="0.3">
      <c r="A682" t="s">
        <v>8221</v>
      </c>
      <c r="B682">
        <v>0</v>
      </c>
    </row>
    <row r="683" spans="1:2" hidden="1" x14ac:dyDescent="0.3">
      <c r="A683" t="s">
        <v>8221</v>
      </c>
      <c r="B683">
        <v>0</v>
      </c>
    </row>
    <row r="684" spans="1:2" hidden="1" x14ac:dyDescent="0.3">
      <c r="A684" t="s">
        <v>8221</v>
      </c>
      <c r="B684">
        <v>0</v>
      </c>
    </row>
    <row r="685" spans="1:2" hidden="1" x14ac:dyDescent="0.3">
      <c r="A685" t="s">
        <v>8221</v>
      </c>
      <c r="B685">
        <v>0</v>
      </c>
    </row>
    <row r="686" spans="1:2" hidden="1" x14ac:dyDescent="0.3">
      <c r="A686" t="s">
        <v>8221</v>
      </c>
      <c r="B686">
        <v>0</v>
      </c>
    </row>
    <row r="687" spans="1:2" hidden="1" x14ac:dyDescent="0.3">
      <c r="A687" t="s">
        <v>8221</v>
      </c>
      <c r="B687">
        <v>0</v>
      </c>
    </row>
    <row r="688" spans="1:2" hidden="1" x14ac:dyDescent="0.3">
      <c r="A688" t="s">
        <v>8221</v>
      </c>
      <c r="B688">
        <v>0</v>
      </c>
    </row>
    <row r="689" spans="1:2" hidden="1" x14ac:dyDescent="0.3">
      <c r="A689" t="s">
        <v>8221</v>
      </c>
      <c r="B689">
        <v>0</v>
      </c>
    </row>
    <row r="690" spans="1:2" hidden="1" x14ac:dyDescent="0.3">
      <c r="A690" t="s">
        <v>8221</v>
      </c>
      <c r="B690">
        <v>0</v>
      </c>
    </row>
    <row r="691" spans="1:2" hidden="1" x14ac:dyDescent="0.3">
      <c r="A691" t="s">
        <v>8221</v>
      </c>
      <c r="B691">
        <v>0</v>
      </c>
    </row>
    <row r="692" spans="1:2" hidden="1" x14ac:dyDescent="0.3">
      <c r="A692" t="s">
        <v>8221</v>
      </c>
      <c r="B692">
        <v>0</v>
      </c>
    </row>
    <row r="693" spans="1:2" hidden="1" x14ac:dyDescent="0.3">
      <c r="A693" t="s">
        <v>8221</v>
      </c>
      <c r="B693">
        <v>0</v>
      </c>
    </row>
    <row r="694" spans="1:2" hidden="1" x14ac:dyDescent="0.3">
      <c r="A694" t="s">
        <v>8221</v>
      </c>
      <c r="B694">
        <v>0</v>
      </c>
    </row>
    <row r="695" spans="1:2" hidden="1" x14ac:dyDescent="0.3">
      <c r="A695" t="s">
        <v>8221</v>
      </c>
      <c r="B695">
        <v>0</v>
      </c>
    </row>
    <row r="696" spans="1:2" hidden="1" x14ac:dyDescent="0.3">
      <c r="A696" t="s">
        <v>8221</v>
      </c>
      <c r="B696">
        <v>0</v>
      </c>
    </row>
    <row r="697" spans="1:2" hidden="1" x14ac:dyDescent="0.3">
      <c r="A697" t="s">
        <v>8221</v>
      </c>
      <c r="B697">
        <v>0</v>
      </c>
    </row>
    <row r="698" spans="1:2" hidden="1" x14ac:dyDescent="0.3">
      <c r="A698" t="s">
        <v>8221</v>
      </c>
      <c r="B698">
        <v>0</v>
      </c>
    </row>
    <row r="699" spans="1:2" hidden="1" x14ac:dyDescent="0.3">
      <c r="A699" t="s">
        <v>8221</v>
      </c>
      <c r="B699">
        <v>0</v>
      </c>
    </row>
    <row r="700" spans="1:2" hidden="1" x14ac:dyDescent="0.3">
      <c r="A700" t="s">
        <v>8221</v>
      </c>
      <c r="B700">
        <v>0</v>
      </c>
    </row>
    <row r="701" spans="1:2" hidden="1" x14ac:dyDescent="0.3">
      <c r="A701" t="s">
        <v>8221</v>
      </c>
      <c r="B701">
        <v>0</v>
      </c>
    </row>
    <row r="702" spans="1:2" hidden="1" x14ac:dyDescent="0.3">
      <c r="A702" t="s">
        <v>8221</v>
      </c>
      <c r="B702">
        <v>0</v>
      </c>
    </row>
    <row r="703" spans="1:2" hidden="1" x14ac:dyDescent="0.3">
      <c r="A703" t="s">
        <v>8221</v>
      </c>
      <c r="B703">
        <v>0</v>
      </c>
    </row>
    <row r="704" spans="1:2" hidden="1" x14ac:dyDescent="0.3">
      <c r="A704" t="s">
        <v>8221</v>
      </c>
      <c r="B704">
        <v>0</v>
      </c>
    </row>
    <row r="705" spans="1:2" hidden="1" x14ac:dyDescent="0.3">
      <c r="A705" t="s">
        <v>8221</v>
      </c>
      <c r="B705">
        <v>0</v>
      </c>
    </row>
    <row r="706" spans="1:2" hidden="1" x14ac:dyDescent="0.3">
      <c r="A706" t="s">
        <v>8221</v>
      </c>
      <c r="B706">
        <v>0</v>
      </c>
    </row>
    <row r="707" spans="1:2" hidden="1" x14ac:dyDescent="0.3">
      <c r="A707" t="s">
        <v>8221</v>
      </c>
      <c r="B707">
        <v>0</v>
      </c>
    </row>
    <row r="708" spans="1:2" hidden="1" x14ac:dyDescent="0.3">
      <c r="A708" t="s">
        <v>8221</v>
      </c>
      <c r="B708">
        <v>0</v>
      </c>
    </row>
    <row r="709" spans="1:2" hidden="1" x14ac:dyDescent="0.3">
      <c r="A709" t="s">
        <v>8221</v>
      </c>
      <c r="B709">
        <v>0</v>
      </c>
    </row>
    <row r="710" spans="1:2" hidden="1" x14ac:dyDescent="0.3">
      <c r="A710" t="s">
        <v>8221</v>
      </c>
      <c r="B710">
        <v>0</v>
      </c>
    </row>
    <row r="711" spans="1:2" hidden="1" x14ac:dyDescent="0.3">
      <c r="A711" t="s">
        <v>8221</v>
      </c>
      <c r="B711">
        <v>0</v>
      </c>
    </row>
    <row r="712" spans="1:2" hidden="1" x14ac:dyDescent="0.3">
      <c r="A712" t="s">
        <v>8221</v>
      </c>
      <c r="B712">
        <v>0</v>
      </c>
    </row>
    <row r="713" spans="1:2" hidden="1" x14ac:dyDescent="0.3">
      <c r="A713" t="s">
        <v>8221</v>
      </c>
      <c r="B713">
        <v>0</v>
      </c>
    </row>
    <row r="714" spans="1:2" hidden="1" x14ac:dyDescent="0.3">
      <c r="A714" t="s">
        <v>8221</v>
      </c>
      <c r="B714">
        <v>0</v>
      </c>
    </row>
    <row r="715" spans="1:2" hidden="1" x14ac:dyDescent="0.3">
      <c r="A715" t="s">
        <v>8221</v>
      </c>
      <c r="B715">
        <v>0</v>
      </c>
    </row>
    <row r="716" spans="1:2" hidden="1" x14ac:dyDescent="0.3">
      <c r="A716" t="s">
        <v>8221</v>
      </c>
      <c r="B716">
        <v>0</v>
      </c>
    </row>
    <row r="717" spans="1:2" hidden="1" x14ac:dyDescent="0.3">
      <c r="A717" t="s">
        <v>8221</v>
      </c>
      <c r="B717">
        <v>0</v>
      </c>
    </row>
    <row r="718" spans="1:2" hidden="1" x14ac:dyDescent="0.3">
      <c r="A718" t="s">
        <v>8221</v>
      </c>
      <c r="B718">
        <v>0</v>
      </c>
    </row>
    <row r="719" spans="1:2" hidden="1" x14ac:dyDescent="0.3">
      <c r="A719" t="s">
        <v>8221</v>
      </c>
      <c r="B719">
        <v>0</v>
      </c>
    </row>
    <row r="720" spans="1:2" hidden="1" x14ac:dyDescent="0.3">
      <c r="A720" t="s">
        <v>8221</v>
      </c>
      <c r="B720">
        <v>0</v>
      </c>
    </row>
    <row r="721" spans="1:2" hidden="1" x14ac:dyDescent="0.3">
      <c r="A721" t="s">
        <v>8221</v>
      </c>
      <c r="B721">
        <v>0</v>
      </c>
    </row>
    <row r="722" spans="1:2" x14ac:dyDescent="0.3">
      <c r="A722" t="s">
        <v>8219</v>
      </c>
      <c r="B722">
        <v>41</v>
      </c>
    </row>
    <row r="723" spans="1:2" x14ac:dyDescent="0.3">
      <c r="A723" t="s">
        <v>8219</v>
      </c>
      <c r="B723">
        <v>119</v>
      </c>
    </row>
    <row r="724" spans="1:2" x14ac:dyDescent="0.3">
      <c r="A724" t="s">
        <v>8219</v>
      </c>
      <c r="B724">
        <v>153</v>
      </c>
    </row>
    <row r="725" spans="1:2" x14ac:dyDescent="0.3">
      <c r="A725" t="s">
        <v>8219</v>
      </c>
      <c r="B725">
        <v>100</v>
      </c>
    </row>
    <row r="726" spans="1:2" x14ac:dyDescent="0.3">
      <c r="A726" t="s">
        <v>8219</v>
      </c>
      <c r="B726">
        <v>143</v>
      </c>
    </row>
    <row r="727" spans="1:2" x14ac:dyDescent="0.3">
      <c r="A727" t="s">
        <v>8219</v>
      </c>
      <c r="B727">
        <v>140</v>
      </c>
    </row>
    <row r="728" spans="1:2" x14ac:dyDescent="0.3">
      <c r="A728" t="s">
        <v>8219</v>
      </c>
      <c r="B728">
        <v>35</v>
      </c>
    </row>
    <row r="729" spans="1:2" x14ac:dyDescent="0.3">
      <c r="A729" t="s">
        <v>8219</v>
      </c>
      <c r="B729">
        <v>149</v>
      </c>
    </row>
    <row r="730" spans="1:2" x14ac:dyDescent="0.3">
      <c r="A730" t="s">
        <v>8219</v>
      </c>
      <c r="B730">
        <v>130</v>
      </c>
    </row>
    <row r="731" spans="1:2" x14ac:dyDescent="0.3">
      <c r="A731" t="s">
        <v>8219</v>
      </c>
      <c r="B731">
        <v>120</v>
      </c>
    </row>
    <row r="732" spans="1:2" x14ac:dyDescent="0.3">
      <c r="A732" t="s">
        <v>8219</v>
      </c>
      <c r="B732">
        <v>265</v>
      </c>
    </row>
    <row r="733" spans="1:2" x14ac:dyDescent="0.3">
      <c r="A733" t="s">
        <v>8219</v>
      </c>
      <c r="B733">
        <v>71</v>
      </c>
    </row>
    <row r="734" spans="1:2" x14ac:dyDescent="0.3">
      <c r="A734" t="s">
        <v>8219</v>
      </c>
      <c r="B734">
        <v>13</v>
      </c>
    </row>
    <row r="735" spans="1:2" x14ac:dyDescent="0.3">
      <c r="A735" t="s">
        <v>8219</v>
      </c>
      <c r="B735">
        <v>169</v>
      </c>
    </row>
    <row r="736" spans="1:2" x14ac:dyDescent="0.3">
      <c r="A736" t="s">
        <v>8219</v>
      </c>
      <c r="B736">
        <v>57</v>
      </c>
    </row>
    <row r="737" spans="1:2" x14ac:dyDescent="0.3">
      <c r="A737" t="s">
        <v>8219</v>
      </c>
      <c r="B737">
        <v>229</v>
      </c>
    </row>
    <row r="738" spans="1:2" x14ac:dyDescent="0.3">
      <c r="A738" t="s">
        <v>8219</v>
      </c>
      <c r="B738">
        <v>108</v>
      </c>
    </row>
    <row r="739" spans="1:2" x14ac:dyDescent="0.3">
      <c r="A739" t="s">
        <v>8219</v>
      </c>
      <c r="B739">
        <v>108</v>
      </c>
    </row>
    <row r="740" spans="1:2" x14ac:dyDescent="0.3">
      <c r="A740" t="s">
        <v>8219</v>
      </c>
      <c r="B740">
        <v>41</v>
      </c>
    </row>
    <row r="741" spans="1:2" x14ac:dyDescent="0.3">
      <c r="A741" t="s">
        <v>8219</v>
      </c>
      <c r="B741">
        <v>139</v>
      </c>
    </row>
    <row r="742" spans="1:2" x14ac:dyDescent="0.3">
      <c r="A742" t="s">
        <v>8219</v>
      </c>
      <c r="B742">
        <v>19</v>
      </c>
    </row>
    <row r="743" spans="1:2" x14ac:dyDescent="0.3">
      <c r="A743" t="s">
        <v>8219</v>
      </c>
      <c r="B743">
        <v>94</v>
      </c>
    </row>
    <row r="744" spans="1:2" x14ac:dyDescent="0.3">
      <c r="A744" t="s">
        <v>8219</v>
      </c>
      <c r="B744">
        <v>23</v>
      </c>
    </row>
    <row r="745" spans="1:2" x14ac:dyDescent="0.3">
      <c r="A745" t="s">
        <v>8219</v>
      </c>
      <c r="B745">
        <v>15</v>
      </c>
    </row>
    <row r="746" spans="1:2" x14ac:dyDescent="0.3">
      <c r="A746" t="s">
        <v>8219</v>
      </c>
      <c r="B746">
        <v>62</v>
      </c>
    </row>
    <row r="747" spans="1:2" x14ac:dyDescent="0.3">
      <c r="A747" t="s">
        <v>8219</v>
      </c>
      <c r="B747">
        <v>74</v>
      </c>
    </row>
    <row r="748" spans="1:2" x14ac:dyDescent="0.3">
      <c r="A748" t="s">
        <v>8219</v>
      </c>
      <c r="B748">
        <v>97</v>
      </c>
    </row>
    <row r="749" spans="1:2" x14ac:dyDescent="0.3">
      <c r="A749" t="s">
        <v>8219</v>
      </c>
      <c r="B749">
        <v>55</v>
      </c>
    </row>
    <row r="750" spans="1:2" x14ac:dyDescent="0.3">
      <c r="A750" t="s">
        <v>8219</v>
      </c>
      <c r="B750">
        <v>44</v>
      </c>
    </row>
    <row r="751" spans="1:2" x14ac:dyDescent="0.3">
      <c r="A751" t="s">
        <v>8219</v>
      </c>
      <c r="B751">
        <v>110</v>
      </c>
    </row>
    <row r="752" spans="1:2" x14ac:dyDescent="0.3">
      <c r="A752" t="s">
        <v>8219</v>
      </c>
      <c r="B752">
        <v>59</v>
      </c>
    </row>
    <row r="753" spans="1:2" x14ac:dyDescent="0.3">
      <c r="A753" t="s">
        <v>8219</v>
      </c>
      <c r="B753">
        <v>62</v>
      </c>
    </row>
    <row r="754" spans="1:2" x14ac:dyDescent="0.3">
      <c r="A754" t="s">
        <v>8219</v>
      </c>
      <c r="B754">
        <v>105</v>
      </c>
    </row>
    <row r="755" spans="1:2" x14ac:dyDescent="0.3">
      <c r="A755" t="s">
        <v>8219</v>
      </c>
      <c r="B755">
        <v>26</v>
      </c>
    </row>
    <row r="756" spans="1:2" x14ac:dyDescent="0.3">
      <c r="A756" t="s">
        <v>8219</v>
      </c>
      <c r="B756">
        <v>49</v>
      </c>
    </row>
    <row r="757" spans="1:2" x14ac:dyDescent="0.3">
      <c r="A757" t="s">
        <v>8219</v>
      </c>
      <c r="B757">
        <v>68</v>
      </c>
    </row>
    <row r="758" spans="1:2" x14ac:dyDescent="0.3">
      <c r="A758" t="s">
        <v>8219</v>
      </c>
      <c r="B758">
        <v>22</v>
      </c>
    </row>
    <row r="759" spans="1:2" x14ac:dyDescent="0.3">
      <c r="A759" t="s">
        <v>8219</v>
      </c>
      <c r="B759">
        <v>18</v>
      </c>
    </row>
    <row r="760" spans="1:2" x14ac:dyDescent="0.3">
      <c r="A760" t="s">
        <v>8219</v>
      </c>
      <c r="B760">
        <v>19</v>
      </c>
    </row>
    <row r="761" spans="1:2" x14ac:dyDescent="0.3">
      <c r="A761" t="s">
        <v>8219</v>
      </c>
      <c r="B761">
        <v>99</v>
      </c>
    </row>
    <row r="762" spans="1:2" hidden="1" x14ac:dyDescent="0.3">
      <c r="A762" t="s">
        <v>8221</v>
      </c>
      <c r="B762">
        <v>0</v>
      </c>
    </row>
    <row r="763" spans="1:2" hidden="1" x14ac:dyDescent="0.3">
      <c r="A763" t="s">
        <v>8221</v>
      </c>
      <c r="B763">
        <v>0</v>
      </c>
    </row>
    <row r="764" spans="1:2" hidden="1" x14ac:dyDescent="0.3">
      <c r="A764" t="s">
        <v>8221</v>
      </c>
      <c r="B764">
        <v>0</v>
      </c>
    </row>
    <row r="765" spans="1:2" hidden="1" x14ac:dyDescent="0.3">
      <c r="A765" t="s">
        <v>8221</v>
      </c>
      <c r="B765">
        <v>0</v>
      </c>
    </row>
    <row r="766" spans="1:2" hidden="1" x14ac:dyDescent="0.3">
      <c r="A766" t="s">
        <v>8221</v>
      </c>
      <c r="B766">
        <v>0</v>
      </c>
    </row>
    <row r="767" spans="1:2" hidden="1" x14ac:dyDescent="0.3">
      <c r="A767" t="s">
        <v>8221</v>
      </c>
      <c r="B767">
        <v>0</v>
      </c>
    </row>
    <row r="768" spans="1:2" hidden="1" x14ac:dyDescent="0.3">
      <c r="A768" t="s">
        <v>8221</v>
      </c>
      <c r="B768">
        <v>0</v>
      </c>
    </row>
    <row r="769" spans="1:2" hidden="1" x14ac:dyDescent="0.3">
      <c r="A769" t="s">
        <v>8221</v>
      </c>
      <c r="B769">
        <v>0</v>
      </c>
    </row>
    <row r="770" spans="1:2" hidden="1" x14ac:dyDescent="0.3">
      <c r="A770" t="s">
        <v>8221</v>
      </c>
      <c r="B770">
        <v>0</v>
      </c>
    </row>
    <row r="771" spans="1:2" hidden="1" x14ac:dyDescent="0.3">
      <c r="A771" t="s">
        <v>8221</v>
      </c>
      <c r="B771">
        <v>0</v>
      </c>
    </row>
    <row r="772" spans="1:2" hidden="1" x14ac:dyDescent="0.3">
      <c r="A772" t="s">
        <v>8221</v>
      </c>
      <c r="B772">
        <v>0</v>
      </c>
    </row>
    <row r="773" spans="1:2" hidden="1" x14ac:dyDescent="0.3">
      <c r="A773" t="s">
        <v>8221</v>
      </c>
      <c r="B773">
        <v>0</v>
      </c>
    </row>
    <row r="774" spans="1:2" hidden="1" x14ac:dyDescent="0.3">
      <c r="A774" t="s">
        <v>8221</v>
      </c>
      <c r="B774">
        <v>0</v>
      </c>
    </row>
    <row r="775" spans="1:2" hidden="1" x14ac:dyDescent="0.3">
      <c r="A775" t="s">
        <v>8221</v>
      </c>
      <c r="B775">
        <v>0</v>
      </c>
    </row>
    <row r="776" spans="1:2" hidden="1" x14ac:dyDescent="0.3">
      <c r="A776" t="s">
        <v>8221</v>
      </c>
      <c r="B776">
        <v>0</v>
      </c>
    </row>
    <row r="777" spans="1:2" hidden="1" x14ac:dyDescent="0.3">
      <c r="A777" t="s">
        <v>8221</v>
      </c>
      <c r="B777">
        <v>0</v>
      </c>
    </row>
    <row r="778" spans="1:2" hidden="1" x14ac:dyDescent="0.3">
      <c r="A778" t="s">
        <v>8221</v>
      </c>
      <c r="B778">
        <v>0</v>
      </c>
    </row>
    <row r="779" spans="1:2" hidden="1" x14ac:dyDescent="0.3">
      <c r="A779" t="s">
        <v>8221</v>
      </c>
      <c r="B779">
        <v>0</v>
      </c>
    </row>
    <row r="780" spans="1:2" hidden="1" x14ac:dyDescent="0.3">
      <c r="A780" t="s">
        <v>8221</v>
      </c>
      <c r="B780">
        <v>0</v>
      </c>
    </row>
    <row r="781" spans="1:2" hidden="1" x14ac:dyDescent="0.3">
      <c r="A781" t="s">
        <v>8221</v>
      </c>
      <c r="B781">
        <v>0</v>
      </c>
    </row>
    <row r="782" spans="1:2" x14ac:dyDescent="0.3">
      <c r="A782" t="s">
        <v>8219</v>
      </c>
      <c r="B782">
        <v>27</v>
      </c>
    </row>
    <row r="783" spans="1:2" x14ac:dyDescent="0.3">
      <c r="A783" t="s">
        <v>8219</v>
      </c>
      <c r="B783">
        <v>25</v>
      </c>
    </row>
    <row r="784" spans="1:2" x14ac:dyDescent="0.3">
      <c r="A784" t="s">
        <v>8219</v>
      </c>
      <c r="B784">
        <v>14</v>
      </c>
    </row>
    <row r="785" spans="1:2" x14ac:dyDescent="0.3">
      <c r="A785" t="s">
        <v>8219</v>
      </c>
      <c r="B785">
        <v>35</v>
      </c>
    </row>
    <row r="786" spans="1:2" x14ac:dyDescent="0.3">
      <c r="A786" t="s">
        <v>8219</v>
      </c>
      <c r="B786">
        <v>10</v>
      </c>
    </row>
    <row r="787" spans="1:2" x14ac:dyDescent="0.3">
      <c r="A787" t="s">
        <v>8219</v>
      </c>
      <c r="B787">
        <v>29</v>
      </c>
    </row>
    <row r="788" spans="1:2" x14ac:dyDescent="0.3">
      <c r="A788" t="s">
        <v>8219</v>
      </c>
      <c r="B788">
        <v>44</v>
      </c>
    </row>
    <row r="789" spans="1:2" x14ac:dyDescent="0.3">
      <c r="A789" t="s">
        <v>8219</v>
      </c>
      <c r="B789">
        <v>17</v>
      </c>
    </row>
    <row r="790" spans="1:2" x14ac:dyDescent="0.3">
      <c r="A790" t="s">
        <v>8219</v>
      </c>
      <c r="B790">
        <v>34</v>
      </c>
    </row>
    <row r="791" spans="1:2" x14ac:dyDescent="0.3">
      <c r="A791" t="s">
        <v>8219</v>
      </c>
      <c r="B791">
        <v>14</v>
      </c>
    </row>
    <row r="792" spans="1:2" x14ac:dyDescent="0.3">
      <c r="A792" t="s">
        <v>8219</v>
      </c>
      <c r="B792">
        <v>156</v>
      </c>
    </row>
    <row r="793" spans="1:2" x14ac:dyDescent="0.3">
      <c r="A793" t="s">
        <v>8219</v>
      </c>
      <c r="B793">
        <v>128</v>
      </c>
    </row>
    <row r="794" spans="1:2" x14ac:dyDescent="0.3">
      <c r="A794" t="s">
        <v>8219</v>
      </c>
      <c r="B794">
        <v>60</v>
      </c>
    </row>
    <row r="795" spans="1:2" x14ac:dyDescent="0.3">
      <c r="A795" t="s">
        <v>8219</v>
      </c>
      <c r="B795">
        <v>32</v>
      </c>
    </row>
    <row r="796" spans="1:2" x14ac:dyDescent="0.3">
      <c r="A796" t="s">
        <v>8219</v>
      </c>
      <c r="B796">
        <v>53</v>
      </c>
    </row>
    <row r="797" spans="1:2" x14ac:dyDescent="0.3">
      <c r="A797" t="s">
        <v>8219</v>
      </c>
      <c r="B797">
        <v>184</v>
      </c>
    </row>
    <row r="798" spans="1:2" x14ac:dyDescent="0.3">
      <c r="A798" t="s">
        <v>8219</v>
      </c>
      <c r="B798">
        <v>90</v>
      </c>
    </row>
    <row r="799" spans="1:2" x14ac:dyDescent="0.3">
      <c r="A799" t="s">
        <v>8219</v>
      </c>
      <c r="B799">
        <v>71</v>
      </c>
    </row>
    <row r="800" spans="1:2" x14ac:dyDescent="0.3">
      <c r="A800" t="s">
        <v>8219</v>
      </c>
      <c r="B800">
        <v>87</v>
      </c>
    </row>
    <row r="801" spans="1:2" x14ac:dyDescent="0.3">
      <c r="A801" t="s">
        <v>8219</v>
      </c>
      <c r="B801">
        <v>28</v>
      </c>
    </row>
    <row r="802" spans="1:2" x14ac:dyDescent="0.3">
      <c r="A802" t="s">
        <v>8219</v>
      </c>
      <c r="B802">
        <v>56</v>
      </c>
    </row>
    <row r="803" spans="1:2" x14ac:dyDescent="0.3">
      <c r="A803" t="s">
        <v>8219</v>
      </c>
      <c r="B803">
        <v>51</v>
      </c>
    </row>
    <row r="804" spans="1:2" x14ac:dyDescent="0.3">
      <c r="A804" t="s">
        <v>8219</v>
      </c>
      <c r="B804">
        <v>75</v>
      </c>
    </row>
    <row r="805" spans="1:2" x14ac:dyDescent="0.3">
      <c r="A805" t="s">
        <v>8219</v>
      </c>
      <c r="B805">
        <v>38</v>
      </c>
    </row>
    <row r="806" spans="1:2" x14ac:dyDescent="0.3">
      <c r="A806" t="s">
        <v>8219</v>
      </c>
      <c r="B806">
        <v>18</v>
      </c>
    </row>
    <row r="807" spans="1:2" x14ac:dyDescent="0.3">
      <c r="A807" t="s">
        <v>8219</v>
      </c>
      <c r="B807">
        <v>54</v>
      </c>
    </row>
    <row r="808" spans="1:2" x14ac:dyDescent="0.3">
      <c r="A808" t="s">
        <v>8219</v>
      </c>
      <c r="B808">
        <v>71</v>
      </c>
    </row>
    <row r="809" spans="1:2" x14ac:dyDescent="0.3">
      <c r="A809" t="s">
        <v>8219</v>
      </c>
      <c r="B809">
        <v>57</v>
      </c>
    </row>
    <row r="810" spans="1:2" x14ac:dyDescent="0.3">
      <c r="A810" t="s">
        <v>8219</v>
      </c>
      <c r="B810">
        <v>43</v>
      </c>
    </row>
    <row r="811" spans="1:2" x14ac:dyDescent="0.3">
      <c r="A811" t="s">
        <v>8219</v>
      </c>
      <c r="B811">
        <v>52</v>
      </c>
    </row>
    <row r="812" spans="1:2" x14ac:dyDescent="0.3">
      <c r="A812" t="s">
        <v>8219</v>
      </c>
      <c r="B812">
        <v>27</v>
      </c>
    </row>
    <row r="813" spans="1:2" x14ac:dyDescent="0.3">
      <c r="A813" t="s">
        <v>8219</v>
      </c>
      <c r="B813">
        <v>12</v>
      </c>
    </row>
    <row r="814" spans="1:2" x14ac:dyDescent="0.3">
      <c r="A814" t="s">
        <v>8219</v>
      </c>
      <c r="B814">
        <v>33</v>
      </c>
    </row>
    <row r="815" spans="1:2" x14ac:dyDescent="0.3">
      <c r="A815" t="s">
        <v>8219</v>
      </c>
      <c r="B815">
        <v>96</v>
      </c>
    </row>
    <row r="816" spans="1:2" x14ac:dyDescent="0.3">
      <c r="A816" t="s">
        <v>8219</v>
      </c>
      <c r="B816">
        <v>28</v>
      </c>
    </row>
    <row r="817" spans="1:2" x14ac:dyDescent="0.3">
      <c r="A817" t="s">
        <v>8219</v>
      </c>
      <c r="B817">
        <v>43</v>
      </c>
    </row>
    <row r="818" spans="1:2" x14ac:dyDescent="0.3">
      <c r="A818" t="s">
        <v>8219</v>
      </c>
      <c r="B818">
        <v>205</v>
      </c>
    </row>
    <row r="819" spans="1:2" x14ac:dyDescent="0.3">
      <c r="A819" t="s">
        <v>8219</v>
      </c>
      <c r="B819">
        <v>23</v>
      </c>
    </row>
    <row r="820" spans="1:2" x14ac:dyDescent="0.3">
      <c r="A820" t="s">
        <v>8219</v>
      </c>
      <c r="B820">
        <v>19</v>
      </c>
    </row>
    <row r="821" spans="1:2" x14ac:dyDescent="0.3">
      <c r="A821" t="s">
        <v>8219</v>
      </c>
      <c r="B821">
        <v>14</v>
      </c>
    </row>
    <row r="822" spans="1:2" x14ac:dyDescent="0.3">
      <c r="A822" t="s">
        <v>8219</v>
      </c>
      <c r="B822">
        <v>38</v>
      </c>
    </row>
    <row r="823" spans="1:2" x14ac:dyDescent="0.3">
      <c r="A823" t="s">
        <v>8219</v>
      </c>
      <c r="B823">
        <v>78</v>
      </c>
    </row>
    <row r="824" spans="1:2" x14ac:dyDescent="0.3">
      <c r="A824" t="s">
        <v>8219</v>
      </c>
      <c r="B824">
        <v>69</v>
      </c>
    </row>
    <row r="825" spans="1:2" x14ac:dyDescent="0.3">
      <c r="A825" t="s">
        <v>8219</v>
      </c>
      <c r="B825">
        <v>33</v>
      </c>
    </row>
    <row r="826" spans="1:2" x14ac:dyDescent="0.3">
      <c r="A826" t="s">
        <v>8219</v>
      </c>
      <c r="B826">
        <v>54</v>
      </c>
    </row>
    <row r="827" spans="1:2" x14ac:dyDescent="0.3">
      <c r="A827" t="s">
        <v>8219</v>
      </c>
      <c r="B827">
        <v>99</v>
      </c>
    </row>
    <row r="828" spans="1:2" x14ac:dyDescent="0.3">
      <c r="A828" t="s">
        <v>8219</v>
      </c>
      <c r="B828">
        <v>49</v>
      </c>
    </row>
    <row r="829" spans="1:2" x14ac:dyDescent="0.3">
      <c r="A829" t="s">
        <v>8219</v>
      </c>
      <c r="B829">
        <v>11</v>
      </c>
    </row>
    <row r="830" spans="1:2" x14ac:dyDescent="0.3">
      <c r="A830" t="s">
        <v>8219</v>
      </c>
      <c r="B830">
        <v>38</v>
      </c>
    </row>
    <row r="831" spans="1:2" x14ac:dyDescent="0.3">
      <c r="A831" t="s">
        <v>8219</v>
      </c>
      <c r="B831">
        <v>16</v>
      </c>
    </row>
    <row r="832" spans="1:2" x14ac:dyDescent="0.3">
      <c r="A832" t="s">
        <v>8219</v>
      </c>
      <c r="B832">
        <v>32</v>
      </c>
    </row>
    <row r="833" spans="1:2" x14ac:dyDescent="0.3">
      <c r="A833" t="s">
        <v>8219</v>
      </c>
      <c r="B833">
        <v>20</v>
      </c>
    </row>
    <row r="834" spans="1:2" x14ac:dyDescent="0.3">
      <c r="A834" t="s">
        <v>8219</v>
      </c>
      <c r="B834">
        <v>154</v>
      </c>
    </row>
    <row r="835" spans="1:2" x14ac:dyDescent="0.3">
      <c r="A835" t="s">
        <v>8219</v>
      </c>
      <c r="B835">
        <v>41</v>
      </c>
    </row>
    <row r="836" spans="1:2" x14ac:dyDescent="0.3">
      <c r="A836" t="s">
        <v>8219</v>
      </c>
      <c r="B836">
        <v>75</v>
      </c>
    </row>
    <row r="837" spans="1:2" x14ac:dyDescent="0.3">
      <c r="A837" t="s">
        <v>8219</v>
      </c>
      <c r="B837">
        <v>40</v>
      </c>
    </row>
    <row r="838" spans="1:2" x14ac:dyDescent="0.3">
      <c r="A838" t="s">
        <v>8219</v>
      </c>
      <c r="B838">
        <v>46</v>
      </c>
    </row>
    <row r="839" spans="1:2" x14ac:dyDescent="0.3">
      <c r="A839" t="s">
        <v>8219</v>
      </c>
      <c r="B839">
        <v>62</v>
      </c>
    </row>
    <row r="840" spans="1:2" x14ac:dyDescent="0.3">
      <c r="A840" t="s">
        <v>8219</v>
      </c>
      <c r="B840">
        <v>61</v>
      </c>
    </row>
    <row r="841" spans="1:2" x14ac:dyDescent="0.3">
      <c r="A841" t="s">
        <v>8219</v>
      </c>
      <c r="B841">
        <v>96</v>
      </c>
    </row>
    <row r="842" spans="1:2" x14ac:dyDescent="0.3">
      <c r="A842" t="s">
        <v>8219</v>
      </c>
      <c r="B842">
        <v>190</v>
      </c>
    </row>
    <row r="843" spans="1:2" x14ac:dyDescent="0.3">
      <c r="A843" t="s">
        <v>8219</v>
      </c>
      <c r="B843">
        <v>94</v>
      </c>
    </row>
    <row r="844" spans="1:2" x14ac:dyDescent="0.3">
      <c r="A844" t="s">
        <v>8219</v>
      </c>
      <c r="B844">
        <v>39</v>
      </c>
    </row>
    <row r="845" spans="1:2" x14ac:dyDescent="0.3">
      <c r="A845" t="s">
        <v>8219</v>
      </c>
      <c r="B845">
        <v>127</v>
      </c>
    </row>
    <row r="846" spans="1:2" x14ac:dyDescent="0.3">
      <c r="A846" t="s">
        <v>8219</v>
      </c>
      <c r="B846">
        <v>159</v>
      </c>
    </row>
    <row r="847" spans="1:2" x14ac:dyDescent="0.3">
      <c r="A847" t="s">
        <v>8219</v>
      </c>
      <c r="B847">
        <v>177</v>
      </c>
    </row>
    <row r="848" spans="1:2" x14ac:dyDescent="0.3">
      <c r="A848" t="s">
        <v>8219</v>
      </c>
      <c r="B848">
        <v>47</v>
      </c>
    </row>
    <row r="849" spans="1:2" x14ac:dyDescent="0.3">
      <c r="A849" t="s">
        <v>8219</v>
      </c>
      <c r="B849">
        <v>1</v>
      </c>
    </row>
    <row r="850" spans="1:2" x14ac:dyDescent="0.3">
      <c r="A850" t="s">
        <v>8219</v>
      </c>
      <c r="B850">
        <v>16</v>
      </c>
    </row>
    <row r="851" spans="1:2" x14ac:dyDescent="0.3">
      <c r="A851" t="s">
        <v>8219</v>
      </c>
      <c r="B851">
        <v>115</v>
      </c>
    </row>
    <row r="852" spans="1:2" x14ac:dyDescent="0.3">
      <c r="A852" t="s">
        <v>8219</v>
      </c>
      <c r="B852">
        <v>133</v>
      </c>
    </row>
    <row r="853" spans="1:2" x14ac:dyDescent="0.3">
      <c r="A853" t="s">
        <v>8219</v>
      </c>
      <c r="B853">
        <v>70</v>
      </c>
    </row>
    <row r="854" spans="1:2" x14ac:dyDescent="0.3">
      <c r="A854" t="s">
        <v>8219</v>
      </c>
      <c r="B854">
        <v>62</v>
      </c>
    </row>
    <row r="855" spans="1:2" x14ac:dyDescent="0.3">
      <c r="A855" t="s">
        <v>8219</v>
      </c>
      <c r="B855">
        <v>10</v>
      </c>
    </row>
    <row r="856" spans="1:2" x14ac:dyDescent="0.3">
      <c r="A856" t="s">
        <v>8219</v>
      </c>
      <c r="B856">
        <v>499</v>
      </c>
    </row>
    <row r="857" spans="1:2" x14ac:dyDescent="0.3">
      <c r="A857" t="s">
        <v>8219</v>
      </c>
      <c r="B857">
        <v>47</v>
      </c>
    </row>
    <row r="858" spans="1:2" x14ac:dyDescent="0.3">
      <c r="A858" t="s">
        <v>8219</v>
      </c>
      <c r="B858">
        <v>28</v>
      </c>
    </row>
    <row r="859" spans="1:2" x14ac:dyDescent="0.3">
      <c r="A859" t="s">
        <v>8219</v>
      </c>
      <c r="B859">
        <v>24</v>
      </c>
    </row>
    <row r="860" spans="1:2" x14ac:dyDescent="0.3">
      <c r="A860" t="s">
        <v>8219</v>
      </c>
      <c r="B860">
        <v>76</v>
      </c>
    </row>
    <row r="861" spans="1:2" x14ac:dyDescent="0.3">
      <c r="A861" t="s">
        <v>8219</v>
      </c>
      <c r="B861">
        <v>98</v>
      </c>
    </row>
    <row r="862" spans="1:2" hidden="1" x14ac:dyDescent="0.3">
      <c r="A862" t="s">
        <v>8221</v>
      </c>
      <c r="B862">
        <v>0</v>
      </c>
    </row>
    <row r="863" spans="1:2" hidden="1" x14ac:dyDescent="0.3">
      <c r="A863" t="s">
        <v>8221</v>
      </c>
      <c r="B863">
        <v>0</v>
      </c>
    </row>
    <row r="864" spans="1:2" hidden="1" x14ac:dyDescent="0.3">
      <c r="A864" t="s">
        <v>8221</v>
      </c>
      <c r="B864">
        <v>0</v>
      </c>
    </row>
    <row r="865" spans="1:2" hidden="1" x14ac:dyDescent="0.3">
      <c r="A865" t="s">
        <v>8221</v>
      </c>
      <c r="B865">
        <v>0</v>
      </c>
    </row>
    <row r="866" spans="1:2" hidden="1" x14ac:dyDescent="0.3">
      <c r="A866" t="s">
        <v>8221</v>
      </c>
      <c r="B866">
        <v>0</v>
      </c>
    </row>
    <row r="867" spans="1:2" hidden="1" x14ac:dyDescent="0.3">
      <c r="A867" t="s">
        <v>8221</v>
      </c>
      <c r="B867">
        <v>0</v>
      </c>
    </row>
    <row r="868" spans="1:2" hidden="1" x14ac:dyDescent="0.3">
      <c r="A868" t="s">
        <v>8221</v>
      </c>
      <c r="B868">
        <v>0</v>
      </c>
    </row>
    <row r="869" spans="1:2" hidden="1" x14ac:dyDescent="0.3">
      <c r="A869" t="s">
        <v>8221</v>
      </c>
      <c r="B869">
        <v>0</v>
      </c>
    </row>
    <row r="870" spans="1:2" hidden="1" x14ac:dyDescent="0.3">
      <c r="A870" t="s">
        <v>8221</v>
      </c>
      <c r="B870">
        <v>0</v>
      </c>
    </row>
    <row r="871" spans="1:2" hidden="1" x14ac:dyDescent="0.3">
      <c r="A871" t="s">
        <v>8221</v>
      </c>
      <c r="B871">
        <v>0</v>
      </c>
    </row>
    <row r="872" spans="1:2" hidden="1" x14ac:dyDescent="0.3">
      <c r="A872" t="s">
        <v>8221</v>
      </c>
      <c r="B872">
        <v>0</v>
      </c>
    </row>
    <row r="873" spans="1:2" hidden="1" x14ac:dyDescent="0.3">
      <c r="A873" t="s">
        <v>8221</v>
      </c>
      <c r="B873">
        <v>0</v>
      </c>
    </row>
    <row r="874" spans="1:2" hidden="1" x14ac:dyDescent="0.3">
      <c r="A874" t="s">
        <v>8221</v>
      </c>
      <c r="B874">
        <v>0</v>
      </c>
    </row>
    <row r="875" spans="1:2" hidden="1" x14ac:dyDescent="0.3">
      <c r="A875" t="s">
        <v>8221</v>
      </c>
      <c r="B875">
        <v>0</v>
      </c>
    </row>
    <row r="876" spans="1:2" hidden="1" x14ac:dyDescent="0.3">
      <c r="A876" t="s">
        <v>8221</v>
      </c>
      <c r="B876">
        <v>0</v>
      </c>
    </row>
    <row r="877" spans="1:2" hidden="1" x14ac:dyDescent="0.3">
      <c r="A877" t="s">
        <v>8221</v>
      </c>
      <c r="B877">
        <v>0</v>
      </c>
    </row>
    <row r="878" spans="1:2" hidden="1" x14ac:dyDescent="0.3">
      <c r="A878" t="s">
        <v>8221</v>
      </c>
      <c r="B878">
        <v>0</v>
      </c>
    </row>
    <row r="879" spans="1:2" hidden="1" x14ac:dyDescent="0.3">
      <c r="A879" t="s">
        <v>8221</v>
      </c>
      <c r="B879">
        <v>0</v>
      </c>
    </row>
    <row r="880" spans="1:2" hidden="1" x14ac:dyDescent="0.3">
      <c r="A880" t="s">
        <v>8221</v>
      </c>
      <c r="B880">
        <v>0</v>
      </c>
    </row>
    <row r="881" spans="1:2" hidden="1" x14ac:dyDescent="0.3">
      <c r="A881" t="s">
        <v>8221</v>
      </c>
      <c r="B881">
        <v>0</v>
      </c>
    </row>
    <row r="882" spans="1:2" hidden="1" x14ac:dyDescent="0.3">
      <c r="A882" t="s">
        <v>8221</v>
      </c>
      <c r="B882">
        <v>0</v>
      </c>
    </row>
    <row r="883" spans="1:2" hidden="1" x14ac:dyDescent="0.3">
      <c r="A883" t="s">
        <v>8221</v>
      </c>
      <c r="B883">
        <v>0</v>
      </c>
    </row>
    <row r="884" spans="1:2" hidden="1" x14ac:dyDescent="0.3">
      <c r="A884" t="s">
        <v>8221</v>
      </c>
      <c r="B884">
        <v>0</v>
      </c>
    </row>
    <row r="885" spans="1:2" hidden="1" x14ac:dyDescent="0.3">
      <c r="A885" t="s">
        <v>8221</v>
      </c>
      <c r="B885">
        <v>0</v>
      </c>
    </row>
    <row r="886" spans="1:2" hidden="1" x14ac:dyDescent="0.3">
      <c r="A886" t="s">
        <v>8221</v>
      </c>
      <c r="B886">
        <v>0</v>
      </c>
    </row>
    <row r="887" spans="1:2" hidden="1" x14ac:dyDescent="0.3">
      <c r="A887" t="s">
        <v>8221</v>
      </c>
      <c r="B887">
        <v>0</v>
      </c>
    </row>
    <row r="888" spans="1:2" hidden="1" x14ac:dyDescent="0.3">
      <c r="A888" t="s">
        <v>8221</v>
      </c>
      <c r="B888">
        <v>0</v>
      </c>
    </row>
    <row r="889" spans="1:2" hidden="1" x14ac:dyDescent="0.3">
      <c r="A889" t="s">
        <v>8221</v>
      </c>
      <c r="B889">
        <v>0</v>
      </c>
    </row>
    <row r="890" spans="1:2" hidden="1" x14ac:dyDescent="0.3">
      <c r="A890" t="s">
        <v>8221</v>
      </c>
      <c r="B890">
        <v>0</v>
      </c>
    </row>
    <row r="891" spans="1:2" hidden="1" x14ac:dyDescent="0.3">
      <c r="A891" t="s">
        <v>8221</v>
      </c>
      <c r="B891">
        <v>0</v>
      </c>
    </row>
    <row r="892" spans="1:2" hidden="1" x14ac:dyDescent="0.3">
      <c r="A892" t="s">
        <v>8221</v>
      </c>
      <c r="B892">
        <v>0</v>
      </c>
    </row>
    <row r="893" spans="1:2" hidden="1" x14ac:dyDescent="0.3">
      <c r="A893" t="s">
        <v>8221</v>
      </c>
      <c r="B893">
        <v>0</v>
      </c>
    </row>
    <row r="894" spans="1:2" hidden="1" x14ac:dyDescent="0.3">
      <c r="A894" t="s">
        <v>8221</v>
      </c>
      <c r="B894">
        <v>0</v>
      </c>
    </row>
    <row r="895" spans="1:2" hidden="1" x14ac:dyDescent="0.3">
      <c r="A895" t="s">
        <v>8221</v>
      </c>
      <c r="B895">
        <v>0</v>
      </c>
    </row>
    <row r="896" spans="1:2" hidden="1" x14ac:dyDescent="0.3">
      <c r="A896" t="s">
        <v>8221</v>
      </c>
      <c r="B896">
        <v>0</v>
      </c>
    </row>
    <row r="897" spans="1:2" hidden="1" x14ac:dyDescent="0.3">
      <c r="A897" t="s">
        <v>8221</v>
      </c>
      <c r="B897">
        <v>0</v>
      </c>
    </row>
    <row r="898" spans="1:2" hidden="1" x14ac:dyDescent="0.3">
      <c r="A898" t="s">
        <v>8221</v>
      </c>
      <c r="B898">
        <v>0</v>
      </c>
    </row>
    <row r="899" spans="1:2" hidden="1" x14ac:dyDescent="0.3">
      <c r="A899" t="s">
        <v>8221</v>
      </c>
      <c r="B899">
        <v>0</v>
      </c>
    </row>
    <row r="900" spans="1:2" hidden="1" x14ac:dyDescent="0.3">
      <c r="A900" t="s">
        <v>8221</v>
      </c>
      <c r="B900">
        <v>0</v>
      </c>
    </row>
    <row r="901" spans="1:2" hidden="1" x14ac:dyDescent="0.3">
      <c r="A901" t="s">
        <v>8221</v>
      </c>
      <c r="B901">
        <v>0</v>
      </c>
    </row>
    <row r="902" spans="1:2" hidden="1" x14ac:dyDescent="0.3">
      <c r="A902" t="s">
        <v>8221</v>
      </c>
      <c r="B902">
        <v>0</v>
      </c>
    </row>
    <row r="903" spans="1:2" hidden="1" x14ac:dyDescent="0.3">
      <c r="A903" t="s">
        <v>8221</v>
      </c>
      <c r="B903">
        <v>0</v>
      </c>
    </row>
    <row r="904" spans="1:2" hidden="1" x14ac:dyDescent="0.3">
      <c r="A904" t="s">
        <v>8221</v>
      </c>
      <c r="B904">
        <v>0</v>
      </c>
    </row>
    <row r="905" spans="1:2" hidden="1" x14ac:dyDescent="0.3">
      <c r="A905" t="s">
        <v>8221</v>
      </c>
      <c r="B905">
        <v>0</v>
      </c>
    </row>
    <row r="906" spans="1:2" hidden="1" x14ac:dyDescent="0.3">
      <c r="A906" t="s">
        <v>8221</v>
      </c>
      <c r="B906">
        <v>0</v>
      </c>
    </row>
    <row r="907" spans="1:2" hidden="1" x14ac:dyDescent="0.3">
      <c r="A907" t="s">
        <v>8221</v>
      </c>
      <c r="B907">
        <v>0</v>
      </c>
    </row>
    <row r="908" spans="1:2" hidden="1" x14ac:dyDescent="0.3">
      <c r="A908" t="s">
        <v>8221</v>
      </c>
      <c r="B908">
        <v>0</v>
      </c>
    </row>
    <row r="909" spans="1:2" hidden="1" x14ac:dyDescent="0.3">
      <c r="A909" t="s">
        <v>8221</v>
      </c>
      <c r="B909">
        <v>0</v>
      </c>
    </row>
    <row r="910" spans="1:2" hidden="1" x14ac:dyDescent="0.3">
      <c r="A910" t="s">
        <v>8221</v>
      </c>
      <c r="B910">
        <v>0</v>
      </c>
    </row>
    <row r="911" spans="1:2" hidden="1" x14ac:dyDescent="0.3">
      <c r="A911" t="s">
        <v>8221</v>
      </c>
      <c r="B911">
        <v>0</v>
      </c>
    </row>
    <row r="912" spans="1:2" hidden="1" x14ac:dyDescent="0.3">
      <c r="A912" t="s">
        <v>8221</v>
      </c>
      <c r="B912">
        <v>0</v>
      </c>
    </row>
    <row r="913" spans="1:2" hidden="1" x14ac:dyDescent="0.3">
      <c r="A913" t="s">
        <v>8221</v>
      </c>
      <c r="B913">
        <v>0</v>
      </c>
    </row>
    <row r="914" spans="1:2" hidden="1" x14ac:dyDescent="0.3">
      <c r="A914" t="s">
        <v>8221</v>
      </c>
      <c r="B914">
        <v>0</v>
      </c>
    </row>
    <row r="915" spans="1:2" hidden="1" x14ac:dyDescent="0.3">
      <c r="A915" t="s">
        <v>8221</v>
      </c>
      <c r="B915">
        <v>0</v>
      </c>
    </row>
    <row r="916" spans="1:2" hidden="1" x14ac:dyDescent="0.3">
      <c r="A916" t="s">
        <v>8221</v>
      </c>
      <c r="B916">
        <v>0</v>
      </c>
    </row>
    <row r="917" spans="1:2" hidden="1" x14ac:dyDescent="0.3">
      <c r="A917" t="s">
        <v>8221</v>
      </c>
      <c r="B917">
        <v>0</v>
      </c>
    </row>
    <row r="918" spans="1:2" hidden="1" x14ac:dyDescent="0.3">
      <c r="A918" t="s">
        <v>8221</v>
      </c>
      <c r="B918">
        <v>0</v>
      </c>
    </row>
    <row r="919" spans="1:2" hidden="1" x14ac:dyDescent="0.3">
      <c r="A919" t="s">
        <v>8221</v>
      </c>
      <c r="B919">
        <v>0</v>
      </c>
    </row>
    <row r="920" spans="1:2" hidden="1" x14ac:dyDescent="0.3">
      <c r="A920" t="s">
        <v>8221</v>
      </c>
      <c r="B920">
        <v>0</v>
      </c>
    </row>
    <row r="921" spans="1:2" hidden="1" x14ac:dyDescent="0.3">
      <c r="A921" t="s">
        <v>8221</v>
      </c>
      <c r="B921">
        <v>0</v>
      </c>
    </row>
    <row r="922" spans="1:2" hidden="1" x14ac:dyDescent="0.3">
      <c r="A922" t="s">
        <v>8221</v>
      </c>
      <c r="B922">
        <v>0</v>
      </c>
    </row>
    <row r="923" spans="1:2" hidden="1" x14ac:dyDescent="0.3">
      <c r="A923" t="s">
        <v>8221</v>
      </c>
      <c r="B923">
        <v>0</v>
      </c>
    </row>
    <row r="924" spans="1:2" hidden="1" x14ac:dyDescent="0.3">
      <c r="A924" t="s">
        <v>8221</v>
      </c>
      <c r="B924">
        <v>0</v>
      </c>
    </row>
    <row r="925" spans="1:2" hidden="1" x14ac:dyDescent="0.3">
      <c r="A925" t="s">
        <v>8221</v>
      </c>
      <c r="B925">
        <v>0</v>
      </c>
    </row>
    <row r="926" spans="1:2" hidden="1" x14ac:dyDescent="0.3">
      <c r="A926" t="s">
        <v>8221</v>
      </c>
      <c r="B926">
        <v>0</v>
      </c>
    </row>
    <row r="927" spans="1:2" hidden="1" x14ac:dyDescent="0.3">
      <c r="A927" t="s">
        <v>8221</v>
      </c>
      <c r="B927">
        <v>0</v>
      </c>
    </row>
    <row r="928" spans="1:2" hidden="1" x14ac:dyDescent="0.3">
      <c r="A928" t="s">
        <v>8221</v>
      </c>
      <c r="B928">
        <v>0</v>
      </c>
    </row>
    <row r="929" spans="1:2" hidden="1" x14ac:dyDescent="0.3">
      <c r="A929" t="s">
        <v>8221</v>
      </c>
      <c r="B929">
        <v>0</v>
      </c>
    </row>
    <row r="930" spans="1:2" hidden="1" x14ac:dyDescent="0.3">
      <c r="A930" t="s">
        <v>8221</v>
      </c>
      <c r="B930">
        <v>0</v>
      </c>
    </row>
    <row r="931" spans="1:2" hidden="1" x14ac:dyDescent="0.3">
      <c r="A931" t="s">
        <v>8221</v>
      </c>
      <c r="B931">
        <v>0</v>
      </c>
    </row>
    <row r="932" spans="1:2" hidden="1" x14ac:dyDescent="0.3">
      <c r="A932" t="s">
        <v>8221</v>
      </c>
      <c r="B932">
        <v>0</v>
      </c>
    </row>
    <row r="933" spans="1:2" hidden="1" x14ac:dyDescent="0.3">
      <c r="A933" t="s">
        <v>8221</v>
      </c>
      <c r="B933">
        <v>0</v>
      </c>
    </row>
    <row r="934" spans="1:2" hidden="1" x14ac:dyDescent="0.3">
      <c r="A934" t="s">
        <v>8221</v>
      </c>
      <c r="B934">
        <v>0</v>
      </c>
    </row>
    <row r="935" spans="1:2" hidden="1" x14ac:dyDescent="0.3">
      <c r="A935" t="s">
        <v>8221</v>
      </c>
      <c r="B935">
        <v>0</v>
      </c>
    </row>
    <row r="936" spans="1:2" hidden="1" x14ac:dyDescent="0.3">
      <c r="A936" t="s">
        <v>8221</v>
      </c>
      <c r="B936">
        <v>0</v>
      </c>
    </row>
    <row r="937" spans="1:2" hidden="1" x14ac:dyDescent="0.3">
      <c r="A937" t="s">
        <v>8221</v>
      </c>
      <c r="B937">
        <v>0</v>
      </c>
    </row>
    <row r="938" spans="1:2" hidden="1" x14ac:dyDescent="0.3">
      <c r="A938" t="s">
        <v>8221</v>
      </c>
      <c r="B938">
        <v>0</v>
      </c>
    </row>
    <row r="939" spans="1:2" hidden="1" x14ac:dyDescent="0.3">
      <c r="A939" t="s">
        <v>8221</v>
      </c>
      <c r="B939">
        <v>0</v>
      </c>
    </row>
    <row r="940" spans="1:2" hidden="1" x14ac:dyDescent="0.3">
      <c r="A940" t="s">
        <v>8221</v>
      </c>
      <c r="B940">
        <v>0</v>
      </c>
    </row>
    <row r="941" spans="1:2" hidden="1" x14ac:dyDescent="0.3">
      <c r="A941" t="s">
        <v>8221</v>
      </c>
      <c r="B941">
        <v>0</v>
      </c>
    </row>
    <row r="942" spans="1:2" hidden="1" x14ac:dyDescent="0.3">
      <c r="A942" t="s">
        <v>8221</v>
      </c>
      <c r="B942">
        <v>0</v>
      </c>
    </row>
    <row r="943" spans="1:2" hidden="1" x14ac:dyDescent="0.3">
      <c r="A943" t="s">
        <v>8221</v>
      </c>
      <c r="B943">
        <v>0</v>
      </c>
    </row>
    <row r="944" spans="1:2" hidden="1" x14ac:dyDescent="0.3">
      <c r="A944" t="s">
        <v>8221</v>
      </c>
      <c r="B944">
        <v>0</v>
      </c>
    </row>
    <row r="945" spans="1:2" hidden="1" x14ac:dyDescent="0.3">
      <c r="A945" t="s">
        <v>8221</v>
      </c>
      <c r="B945">
        <v>0</v>
      </c>
    </row>
    <row r="946" spans="1:2" hidden="1" x14ac:dyDescent="0.3">
      <c r="A946" t="s">
        <v>8221</v>
      </c>
      <c r="B946">
        <v>0</v>
      </c>
    </row>
    <row r="947" spans="1:2" hidden="1" x14ac:dyDescent="0.3">
      <c r="A947" t="s">
        <v>8221</v>
      </c>
      <c r="B947">
        <v>0</v>
      </c>
    </row>
    <row r="948" spans="1:2" hidden="1" x14ac:dyDescent="0.3">
      <c r="A948" t="s">
        <v>8221</v>
      </c>
      <c r="B948">
        <v>0</v>
      </c>
    </row>
    <row r="949" spans="1:2" hidden="1" x14ac:dyDescent="0.3">
      <c r="A949" t="s">
        <v>8221</v>
      </c>
      <c r="B949">
        <v>0</v>
      </c>
    </row>
    <row r="950" spans="1:2" hidden="1" x14ac:dyDescent="0.3">
      <c r="A950" t="s">
        <v>8221</v>
      </c>
      <c r="B950">
        <v>0</v>
      </c>
    </row>
    <row r="951" spans="1:2" hidden="1" x14ac:dyDescent="0.3">
      <c r="A951" t="s">
        <v>8221</v>
      </c>
      <c r="B951">
        <v>0</v>
      </c>
    </row>
    <row r="952" spans="1:2" hidden="1" x14ac:dyDescent="0.3">
      <c r="A952" t="s">
        <v>8221</v>
      </c>
      <c r="B952">
        <v>0</v>
      </c>
    </row>
    <row r="953" spans="1:2" hidden="1" x14ac:dyDescent="0.3">
      <c r="A953" t="s">
        <v>8221</v>
      </c>
      <c r="B953">
        <v>0</v>
      </c>
    </row>
    <row r="954" spans="1:2" hidden="1" x14ac:dyDescent="0.3">
      <c r="A954" t="s">
        <v>8221</v>
      </c>
      <c r="B954">
        <v>0</v>
      </c>
    </row>
    <row r="955" spans="1:2" hidden="1" x14ac:dyDescent="0.3">
      <c r="A955" t="s">
        <v>8221</v>
      </c>
      <c r="B955">
        <v>0</v>
      </c>
    </row>
    <row r="956" spans="1:2" hidden="1" x14ac:dyDescent="0.3">
      <c r="A956" t="s">
        <v>8221</v>
      </c>
      <c r="B956">
        <v>0</v>
      </c>
    </row>
    <row r="957" spans="1:2" hidden="1" x14ac:dyDescent="0.3">
      <c r="A957" t="s">
        <v>8221</v>
      </c>
      <c r="B957">
        <v>0</v>
      </c>
    </row>
    <row r="958" spans="1:2" hidden="1" x14ac:dyDescent="0.3">
      <c r="A958" t="s">
        <v>8221</v>
      </c>
      <c r="B958">
        <v>0</v>
      </c>
    </row>
    <row r="959" spans="1:2" hidden="1" x14ac:dyDescent="0.3">
      <c r="A959" t="s">
        <v>8221</v>
      </c>
      <c r="B959">
        <v>0</v>
      </c>
    </row>
    <row r="960" spans="1:2" hidden="1" x14ac:dyDescent="0.3">
      <c r="A960" t="s">
        <v>8221</v>
      </c>
      <c r="B960">
        <v>0</v>
      </c>
    </row>
    <row r="961" spans="1:2" hidden="1" x14ac:dyDescent="0.3">
      <c r="A961" t="s">
        <v>8221</v>
      </c>
      <c r="B961">
        <v>0</v>
      </c>
    </row>
    <row r="962" spans="1:2" hidden="1" x14ac:dyDescent="0.3">
      <c r="A962" t="s">
        <v>8221</v>
      </c>
      <c r="B962">
        <v>0</v>
      </c>
    </row>
    <row r="963" spans="1:2" hidden="1" x14ac:dyDescent="0.3">
      <c r="A963" t="s">
        <v>8221</v>
      </c>
      <c r="B963">
        <v>0</v>
      </c>
    </row>
    <row r="964" spans="1:2" hidden="1" x14ac:dyDescent="0.3">
      <c r="A964" t="s">
        <v>8221</v>
      </c>
      <c r="B964">
        <v>0</v>
      </c>
    </row>
    <row r="965" spans="1:2" hidden="1" x14ac:dyDescent="0.3">
      <c r="A965" t="s">
        <v>8221</v>
      </c>
      <c r="B965">
        <v>0</v>
      </c>
    </row>
    <row r="966" spans="1:2" hidden="1" x14ac:dyDescent="0.3">
      <c r="A966" t="s">
        <v>8221</v>
      </c>
      <c r="B966">
        <v>0</v>
      </c>
    </row>
    <row r="967" spans="1:2" hidden="1" x14ac:dyDescent="0.3">
      <c r="A967" t="s">
        <v>8221</v>
      </c>
      <c r="B967">
        <v>0</v>
      </c>
    </row>
    <row r="968" spans="1:2" hidden="1" x14ac:dyDescent="0.3">
      <c r="A968" t="s">
        <v>8221</v>
      </c>
      <c r="B968">
        <v>0</v>
      </c>
    </row>
    <row r="969" spans="1:2" hidden="1" x14ac:dyDescent="0.3">
      <c r="A969" t="s">
        <v>8221</v>
      </c>
      <c r="B969">
        <v>0</v>
      </c>
    </row>
    <row r="970" spans="1:2" hidden="1" x14ac:dyDescent="0.3">
      <c r="A970" t="s">
        <v>8221</v>
      </c>
      <c r="B970">
        <v>0</v>
      </c>
    </row>
    <row r="971" spans="1:2" hidden="1" x14ac:dyDescent="0.3">
      <c r="A971" t="s">
        <v>8221</v>
      </c>
      <c r="B971">
        <v>0</v>
      </c>
    </row>
    <row r="972" spans="1:2" hidden="1" x14ac:dyDescent="0.3">
      <c r="A972" t="s">
        <v>8221</v>
      </c>
      <c r="B972">
        <v>0</v>
      </c>
    </row>
    <row r="973" spans="1:2" hidden="1" x14ac:dyDescent="0.3">
      <c r="A973" t="s">
        <v>8221</v>
      </c>
      <c r="B973">
        <v>0</v>
      </c>
    </row>
    <row r="974" spans="1:2" hidden="1" x14ac:dyDescent="0.3">
      <c r="A974" t="s">
        <v>8221</v>
      </c>
      <c r="B974">
        <v>0</v>
      </c>
    </row>
    <row r="975" spans="1:2" hidden="1" x14ac:dyDescent="0.3">
      <c r="A975" t="s">
        <v>8221</v>
      </c>
      <c r="B975">
        <v>0</v>
      </c>
    </row>
    <row r="976" spans="1:2" hidden="1" x14ac:dyDescent="0.3">
      <c r="A976" t="s">
        <v>8221</v>
      </c>
      <c r="B976">
        <v>0</v>
      </c>
    </row>
    <row r="977" spans="1:2" hidden="1" x14ac:dyDescent="0.3">
      <c r="A977" t="s">
        <v>8221</v>
      </c>
      <c r="B977">
        <v>0</v>
      </c>
    </row>
    <row r="978" spans="1:2" hidden="1" x14ac:dyDescent="0.3">
      <c r="A978" t="s">
        <v>8221</v>
      </c>
      <c r="B978">
        <v>0</v>
      </c>
    </row>
    <row r="979" spans="1:2" hidden="1" x14ac:dyDescent="0.3">
      <c r="A979" t="s">
        <v>8221</v>
      </c>
      <c r="B979">
        <v>0</v>
      </c>
    </row>
    <row r="980" spans="1:2" hidden="1" x14ac:dyDescent="0.3">
      <c r="A980" t="s">
        <v>8221</v>
      </c>
      <c r="B980">
        <v>0</v>
      </c>
    </row>
    <row r="981" spans="1:2" hidden="1" x14ac:dyDescent="0.3">
      <c r="A981" t="s">
        <v>8221</v>
      </c>
      <c r="B981">
        <v>0</v>
      </c>
    </row>
    <row r="982" spans="1:2" hidden="1" x14ac:dyDescent="0.3">
      <c r="A982" t="s">
        <v>8221</v>
      </c>
      <c r="B982">
        <v>0</v>
      </c>
    </row>
    <row r="983" spans="1:2" hidden="1" x14ac:dyDescent="0.3">
      <c r="A983" t="s">
        <v>8221</v>
      </c>
      <c r="B983">
        <v>0</v>
      </c>
    </row>
    <row r="984" spans="1:2" hidden="1" x14ac:dyDescent="0.3">
      <c r="A984" t="s">
        <v>8221</v>
      </c>
      <c r="B984">
        <v>0</v>
      </c>
    </row>
    <row r="985" spans="1:2" hidden="1" x14ac:dyDescent="0.3">
      <c r="A985" t="s">
        <v>8221</v>
      </c>
      <c r="B985">
        <v>0</v>
      </c>
    </row>
    <row r="986" spans="1:2" hidden="1" x14ac:dyDescent="0.3">
      <c r="A986" t="s">
        <v>8221</v>
      </c>
      <c r="B986">
        <v>0</v>
      </c>
    </row>
    <row r="987" spans="1:2" hidden="1" x14ac:dyDescent="0.3">
      <c r="A987" t="s">
        <v>8221</v>
      </c>
      <c r="B987">
        <v>0</v>
      </c>
    </row>
    <row r="988" spans="1:2" hidden="1" x14ac:dyDescent="0.3">
      <c r="A988" t="s">
        <v>8221</v>
      </c>
      <c r="B988">
        <v>0</v>
      </c>
    </row>
    <row r="989" spans="1:2" hidden="1" x14ac:dyDescent="0.3">
      <c r="A989" t="s">
        <v>8221</v>
      </c>
      <c r="B989">
        <v>0</v>
      </c>
    </row>
    <row r="990" spans="1:2" hidden="1" x14ac:dyDescent="0.3">
      <c r="A990" t="s">
        <v>8221</v>
      </c>
      <c r="B990">
        <v>0</v>
      </c>
    </row>
    <row r="991" spans="1:2" hidden="1" x14ac:dyDescent="0.3">
      <c r="A991" t="s">
        <v>8221</v>
      </c>
      <c r="B991">
        <v>0</v>
      </c>
    </row>
    <row r="992" spans="1:2" hidden="1" x14ac:dyDescent="0.3">
      <c r="A992" t="s">
        <v>8221</v>
      </c>
      <c r="B992">
        <v>0</v>
      </c>
    </row>
    <row r="993" spans="1:2" hidden="1" x14ac:dyDescent="0.3">
      <c r="A993" t="s">
        <v>8221</v>
      </c>
      <c r="B993">
        <v>0</v>
      </c>
    </row>
    <row r="994" spans="1:2" hidden="1" x14ac:dyDescent="0.3">
      <c r="A994" t="s">
        <v>8221</v>
      </c>
      <c r="B994">
        <v>0</v>
      </c>
    </row>
    <row r="995" spans="1:2" hidden="1" x14ac:dyDescent="0.3">
      <c r="A995" t="s">
        <v>8221</v>
      </c>
      <c r="B995">
        <v>0</v>
      </c>
    </row>
    <row r="996" spans="1:2" hidden="1" x14ac:dyDescent="0.3">
      <c r="A996" t="s">
        <v>8221</v>
      </c>
      <c r="B996">
        <v>0</v>
      </c>
    </row>
    <row r="997" spans="1:2" hidden="1" x14ac:dyDescent="0.3">
      <c r="A997" t="s">
        <v>8221</v>
      </c>
      <c r="B997">
        <v>0</v>
      </c>
    </row>
    <row r="998" spans="1:2" hidden="1" x14ac:dyDescent="0.3">
      <c r="A998" t="s">
        <v>8221</v>
      </c>
      <c r="B998">
        <v>0</v>
      </c>
    </row>
    <row r="999" spans="1:2" hidden="1" x14ac:dyDescent="0.3">
      <c r="A999" t="s">
        <v>8221</v>
      </c>
      <c r="B999">
        <v>0</v>
      </c>
    </row>
    <row r="1000" spans="1:2" hidden="1" x14ac:dyDescent="0.3">
      <c r="A1000" t="s">
        <v>8221</v>
      </c>
      <c r="B1000">
        <v>0</v>
      </c>
    </row>
    <row r="1001" spans="1:2" hidden="1" x14ac:dyDescent="0.3">
      <c r="A1001" t="s">
        <v>8221</v>
      </c>
      <c r="B1001">
        <v>0</v>
      </c>
    </row>
    <row r="1002" spans="1:2" hidden="1" x14ac:dyDescent="0.3">
      <c r="A1002" t="s">
        <v>8220</v>
      </c>
      <c r="B1002">
        <v>6</v>
      </c>
    </row>
    <row r="1003" spans="1:2" hidden="1" x14ac:dyDescent="0.3">
      <c r="A1003" t="s">
        <v>8220</v>
      </c>
      <c r="B1003">
        <v>4</v>
      </c>
    </row>
    <row r="1004" spans="1:2" hidden="1" x14ac:dyDescent="0.3">
      <c r="A1004" t="s">
        <v>8220</v>
      </c>
      <c r="B1004">
        <v>22</v>
      </c>
    </row>
    <row r="1005" spans="1:2" hidden="1" x14ac:dyDescent="0.3">
      <c r="A1005" t="s">
        <v>8220</v>
      </c>
      <c r="B1005">
        <v>15</v>
      </c>
    </row>
    <row r="1006" spans="1:2" hidden="1" x14ac:dyDescent="0.3">
      <c r="A1006" t="s">
        <v>8220</v>
      </c>
      <c r="B1006">
        <v>95</v>
      </c>
    </row>
    <row r="1007" spans="1:2" hidden="1" x14ac:dyDescent="0.3">
      <c r="A1007" t="s">
        <v>8220</v>
      </c>
      <c r="B1007">
        <v>161</v>
      </c>
    </row>
    <row r="1008" spans="1:2" hidden="1" x14ac:dyDescent="0.3">
      <c r="A1008" t="s">
        <v>8220</v>
      </c>
      <c r="B1008">
        <v>8</v>
      </c>
    </row>
    <row r="1009" spans="1:2" hidden="1" x14ac:dyDescent="0.3">
      <c r="A1009" t="s">
        <v>8220</v>
      </c>
      <c r="B1009">
        <v>76</v>
      </c>
    </row>
    <row r="1010" spans="1:2" hidden="1" x14ac:dyDescent="0.3">
      <c r="A1010" t="s">
        <v>8220</v>
      </c>
      <c r="B1010">
        <v>1</v>
      </c>
    </row>
    <row r="1011" spans="1:2" hidden="1" x14ac:dyDescent="0.3">
      <c r="A1011" t="s">
        <v>8220</v>
      </c>
      <c r="B1011">
        <v>101</v>
      </c>
    </row>
    <row r="1012" spans="1:2" hidden="1" x14ac:dyDescent="0.3">
      <c r="A1012" t="s">
        <v>8220</v>
      </c>
      <c r="B1012">
        <v>4</v>
      </c>
    </row>
    <row r="1013" spans="1:2" hidden="1" x14ac:dyDescent="0.3">
      <c r="A1013" t="s">
        <v>8220</v>
      </c>
      <c r="B1013">
        <v>1</v>
      </c>
    </row>
    <row r="1014" spans="1:2" hidden="1" x14ac:dyDescent="0.3">
      <c r="A1014" t="s">
        <v>8220</v>
      </c>
      <c r="B1014">
        <v>775</v>
      </c>
    </row>
    <row r="1015" spans="1:2" hidden="1" x14ac:dyDescent="0.3">
      <c r="A1015" t="s">
        <v>8220</v>
      </c>
      <c r="B1015">
        <v>90</v>
      </c>
    </row>
    <row r="1016" spans="1:2" hidden="1" x14ac:dyDescent="0.3">
      <c r="A1016" t="s">
        <v>8220</v>
      </c>
      <c r="B1016">
        <v>16</v>
      </c>
    </row>
    <row r="1017" spans="1:2" hidden="1" x14ac:dyDescent="0.3">
      <c r="A1017" t="s">
        <v>8220</v>
      </c>
      <c r="B1017">
        <v>6</v>
      </c>
    </row>
    <row r="1018" spans="1:2" hidden="1" x14ac:dyDescent="0.3">
      <c r="A1018" t="s">
        <v>8220</v>
      </c>
      <c r="B1018">
        <v>38</v>
      </c>
    </row>
    <row r="1019" spans="1:2" hidden="1" x14ac:dyDescent="0.3">
      <c r="A1019" t="s">
        <v>8220</v>
      </c>
      <c r="B1019">
        <v>355</v>
      </c>
    </row>
    <row r="1020" spans="1:2" hidden="1" x14ac:dyDescent="0.3">
      <c r="A1020" t="s">
        <v>8220</v>
      </c>
      <c r="B1020">
        <v>7</v>
      </c>
    </row>
    <row r="1021" spans="1:2" hidden="1" x14ac:dyDescent="0.3">
      <c r="A1021" t="s">
        <v>8220</v>
      </c>
      <c r="B1021">
        <v>400</v>
      </c>
    </row>
    <row r="1022" spans="1:2" x14ac:dyDescent="0.3">
      <c r="A1022" t="s">
        <v>8219</v>
      </c>
      <c r="B1022">
        <v>30</v>
      </c>
    </row>
    <row r="1023" spans="1:2" x14ac:dyDescent="0.3">
      <c r="A1023" t="s">
        <v>8219</v>
      </c>
      <c r="B1023">
        <v>478</v>
      </c>
    </row>
    <row r="1024" spans="1:2" x14ac:dyDescent="0.3">
      <c r="A1024" t="s">
        <v>8219</v>
      </c>
      <c r="B1024">
        <v>74</v>
      </c>
    </row>
    <row r="1025" spans="1:2" x14ac:dyDescent="0.3">
      <c r="A1025" t="s">
        <v>8219</v>
      </c>
      <c r="B1025">
        <v>131</v>
      </c>
    </row>
    <row r="1026" spans="1:2" x14ac:dyDescent="0.3">
      <c r="A1026" t="s">
        <v>8219</v>
      </c>
      <c r="B1026">
        <v>61</v>
      </c>
    </row>
    <row r="1027" spans="1:2" x14ac:dyDescent="0.3">
      <c r="A1027" t="s">
        <v>8219</v>
      </c>
      <c r="B1027">
        <v>1071</v>
      </c>
    </row>
    <row r="1028" spans="1:2" x14ac:dyDescent="0.3">
      <c r="A1028" t="s">
        <v>8219</v>
      </c>
      <c r="B1028">
        <v>122</v>
      </c>
    </row>
    <row r="1029" spans="1:2" x14ac:dyDescent="0.3">
      <c r="A1029" t="s">
        <v>8219</v>
      </c>
      <c r="B1029">
        <v>111</v>
      </c>
    </row>
    <row r="1030" spans="1:2" x14ac:dyDescent="0.3">
      <c r="A1030" t="s">
        <v>8219</v>
      </c>
      <c r="B1030">
        <v>255</v>
      </c>
    </row>
    <row r="1031" spans="1:2" x14ac:dyDescent="0.3">
      <c r="A1031" t="s">
        <v>8219</v>
      </c>
      <c r="B1031">
        <v>141</v>
      </c>
    </row>
    <row r="1032" spans="1:2" x14ac:dyDescent="0.3">
      <c r="A1032" t="s">
        <v>8219</v>
      </c>
      <c r="B1032">
        <v>159</v>
      </c>
    </row>
    <row r="1033" spans="1:2" x14ac:dyDescent="0.3">
      <c r="A1033" t="s">
        <v>8219</v>
      </c>
      <c r="B1033">
        <v>99</v>
      </c>
    </row>
    <row r="1034" spans="1:2" x14ac:dyDescent="0.3">
      <c r="A1034" t="s">
        <v>8219</v>
      </c>
      <c r="B1034">
        <v>96</v>
      </c>
    </row>
    <row r="1035" spans="1:2" x14ac:dyDescent="0.3">
      <c r="A1035" t="s">
        <v>8219</v>
      </c>
      <c r="B1035">
        <v>27</v>
      </c>
    </row>
    <row r="1036" spans="1:2" x14ac:dyDescent="0.3">
      <c r="A1036" t="s">
        <v>8219</v>
      </c>
      <c r="B1036">
        <v>166</v>
      </c>
    </row>
    <row r="1037" spans="1:2" x14ac:dyDescent="0.3">
      <c r="A1037" t="s">
        <v>8219</v>
      </c>
      <c r="B1037">
        <v>76</v>
      </c>
    </row>
    <row r="1038" spans="1:2" x14ac:dyDescent="0.3">
      <c r="A1038" t="s">
        <v>8219</v>
      </c>
      <c r="B1038">
        <v>211</v>
      </c>
    </row>
    <row r="1039" spans="1:2" x14ac:dyDescent="0.3">
      <c r="A1039" t="s">
        <v>8219</v>
      </c>
      <c r="B1039">
        <v>21</v>
      </c>
    </row>
    <row r="1040" spans="1:2" x14ac:dyDescent="0.3">
      <c r="A1040" t="s">
        <v>8219</v>
      </c>
      <c r="B1040">
        <v>61</v>
      </c>
    </row>
    <row r="1041" spans="1:2" x14ac:dyDescent="0.3">
      <c r="A1041" t="s">
        <v>8219</v>
      </c>
      <c r="B1041">
        <v>30</v>
      </c>
    </row>
    <row r="1042" spans="1:2" hidden="1" x14ac:dyDescent="0.3">
      <c r="A1042" t="s">
        <v>8220</v>
      </c>
      <c r="B1042">
        <v>1</v>
      </c>
    </row>
    <row r="1043" spans="1:2" hidden="1" x14ac:dyDescent="0.3">
      <c r="A1043" t="s">
        <v>8220</v>
      </c>
      <c r="B1043">
        <v>0</v>
      </c>
    </row>
    <row r="1044" spans="1:2" hidden="1" x14ac:dyDescent="0.3">
      <c r="A1044" t="s">
        <v>8220</v>
      </c>
      <c r="B1044">
        <v>1</v>
      </c>
    </row>
    <row r="1045" spans="1:2" hidden="1" x14ac:dyDescent="0.3">
      <c r="A1045" t="s">
        <v>8220</v>
      </c>
      <c r="B1045">
        <v>292</v>
      </c>
    </row>
    <row r="1046" spans="1:2" hidden="1" x14ac:dyDescent="0.3">
      <c r="A1046" t="s">
        <v>8220</v>
      </c>
      <c r="B1046">
        <v>2</v>
      </c>
    </row>
    <row r="1047" spans="1:2" hidden="1" x14ac:dyDescent="0.3">
      <c r="A1047" t="s">
        <v>8220</v>
      </c>
      <c r="B1047">
        <v>8</v>
      </c>
    </row>
    <row r="1048" spans="1:2" hidden="1" x14ac:dyDescent="0.3">
      <c r="A1048" t="s">
        <v>8220</v>
      </c>
      <c r="B1048">
        <v>0</v>
      </c>
    </row>
    <row r="1049" spans="1:2" hidden="1" x14ac:dyDescent="0.3">
      <c r="A1049" t="s">
        <v>8220</v>
      </c>
      <c r="B1049">
        <v>1</v>
      </c>
    </row>
    <row r="1050" spans="1:2" hidden="1" x14ac:dyDescent="0.3">
      <c r="A1050" t="s">
        <v>8220</v>
      </c>
      <c r="B1050">
        <v>4</v>
      </c>
    </row>
    <row r="1051" spans="1:2" hidden="1" x14ac:dyDescent="0.3">
      <c r="A1051" t="s">
        <v>8220</v>
      </c>
      <c r="B1051">
        <v>0</v>
      </c>
    </row>
    <row r="1052" spans="1:2" hidden="1" x14ac:dyDescent="0.3">
      <c r="A1052" t="s">
        <v>8220</v>
      </c>
      <c r="B1052">
        <v>0</v>
      </c>
    </row>
    <row r="1053" spans="1:2" hidden="1" x14ac:dyDescent="0.3">
      <c r="A1053" t="s">
        <v>8220</v>
      </c>
      <c r="B1053">
        <v>0</v>
      </c>
    </row>
    <row r="1054" spans="1:2" hidden="1" x14ac:dyDescent="0.3">
      <c r="A1054" t="s">
        <v>8220</v>
      </c>
      <c r="B1054">
        <v>0</v>
      </c>
    </row>
    <row r="1055" spans="1:2" hidden="1" x14ac:dyDescent="0.3">
      <c r="A1055" t="s">
        <v>8220</v>
      </c>
      <c r="B1055">
        <v>1</v>
      </c>
    </row>
    <row r="1056" spans="1:2" hidden="1" x14ac:dyDescent="0.3">
      <c r="A1056" t="s">
        <v>8220</v>
      </c>
      <c r="B1056">
        <v>0</v>
      </c>
    </row>
    <row r="1057" spans="1:2" hidden="1" x14ac:dyDescent="0.3">
      <c r="A1057" t="s">
        <v>8220</v>
      </c>
      <c r="B1057">
        <v>0</v>
      </c>
    </row>
    <row r="1058" spans="1:2" hidden="1" x14ac:dyDescent="0.3">
      <c r="A1058" t="s">
        <v>8220</v>
      </c>
      <c r="B1058">
        <v>0</v>
      </c>
    </row>
    <row r="1059" spans="1:2" hidden="1" x14ac:dyDescent="0.3">
      <c r="A1059" t="s">
        <v>8220</v>
      </c>
      <c r="B1059">
        <v>0</v>
      </c>
    </row>
    <row r="1060" spans="1:2" hidden="1" x14ac:dyDescent="0.3">
      <c r="A1060" t="s">
        <v>8220</v>
      </c>
      <c r="B1060">
        <v>0</v>
      </c>
    </row>
    <row r="1061" spans="1:2" hidden="1" x14ac:dyDescent="0.3">
      <c r="A1061" t="s">
        <v>8220</v>
      </c>
      <c r="B1061">
        <v>0</v>
      </c>
    </row>
    <row r="1062" spans="1:2" hidden="1" x14ac:dyDescent="0.3">
      <c r="A1062" t="s">
        <v>8220</v>
      </c>
      <c r="B1062">
        <v>1</v>
      </c>
    </row>
    <row r="1063" spans="1:2" hidden="1" x14ac:dyDescent="0.3">
      <c r="A1063" t="s">
        <v>8220</v>
      </c>
      <c r="B1063">
        <v>0</v>
      </c>
    </row>
    <row r="1064" spans="1:2" hidden="1" x14ac:dyDescent="0.3">
      <c r="A1064" t="s">
        <v>8220</v>
      </c>
      <c r="B1064">
        <v>4</v>
      </c>
    </row>
    <row r="1065" spans="1:2" hidden="1" x14ac:dyDescent="0.3">
      <c r="A1065" t="s">
        <v>8220</v>
      </c>
      <c r="B1065">
        <v>0</v>
      </c>
    </row>
    <row r="1066" spans="1:2" hidden="1" x14ac:dyDescent="0.3">
      <c r="A1066" t="s">
        <v>8221</v>
      </c>
      <c r="B1066">
        <v>0</v>
      </c>
    </row>
    <row r="1067" spans="1:2" hidden="1" x14ac:dyDescent="0.3">
      <c r="A1067" t="s">
        <v>8221</v>
      </c>
      <c r="B1067">
        <v>0</v>
      </c>
    </row>
    <row r="1068" spans="1:2" hidden="1" x14ac:dyDescent="0.3">
      <c r="A1068" t="s">
        <v>8221</v>
      </c>
      <c r="B1068">
        <v>0</v>
      </c>
    </row>
    <row r="1069" spans="1:2" hidden="1" x14ac:dyDescent="0.3">
      <c r="A1069" t="s">
        <v>8221</v>
      </c>
      <c r="B1069">
        <v>0</v>
      </c>
    </row>
    <row r="1070" spans="1:2" hidden="1" x14ac:dyDescent="0.3">
      <c r="A1070" t="s">
        <v>8221</v>
      </c>
      <c r="B1070">
        <v>0</v>
      </c>
    </row>
    <row r="1071" spans="1:2" hidden="1" x14ac:dyDescent="0.3">
      <c r="A1071" t="s">
        <v>8221</v>
      </c>
      <c r="B1071">
        <v>0</v>
      </c>
    </row>
    <row r="1072" spans="1:2" hidden="1" x14ac:dyDescent="0.3">
      <c r="A1072" t="s">
        <v>8221</v>
      </c>
      <c r="B1072">
        <v>0</v>
      </c>
    </row>
    <row r="1073" spans="1:2" hidden="1" x14ac:dyDescent="0.3">
      <c r="A1073" t="s">
        <v>8221</v>
      </c>
      <c r="B1073">
        <v>0</v>
      </c>
    </row>
    <row r="1074" spans="1:2" hidden="1" x14ac:dyDescent="0.3">
      <c r="A1074" t="s">
        <v>8221</v>
      </c>
      <c r="B1074">
        <v>0</v>
      </c>
    </row>
    <row r="1075" spans="1:2" hidden="1" x14ac:dyDescent="0.3">
      <c r="A1075" t="s">
        <v>8221</v>
      </c>
      <c r="B1075">
        <v>0</v>
      </c>
    </row>
    <row r="1076" spans="1:2" hidden="1" x14ac:dyDescent="0.3">
      <c r="A1076" t="s">
        <v>8221</v>
      </c>
      <c r="B1076">
        <v>0</v>
      </c>
    </row>
    <row r="1077" spans="1:2" hidden="1" x14ac:dyDescent="0.3">
      <c r="A1077" t="s">
        <v>8221</v>
      </c>
      <c r="B1077">
        <v>0</v>
      </c>
    </row>
    <row r="1078" spans="1:2" hidden="1" x14ac:dyDescent="0.3">
      <c r="A1078" t="s">
        <v>8221</v>
      </c>
      <c r="B1078">
        <v>0</v>
      </c>
    </row>
    <row r="1079" spans="1:2" hidden="1" x14ac:dyDescent="0.3">
      <c r="A1079" t="s">
        <v>8221</v>
      </c>
      <c r="B1079">
        <v>0</v>
      </c>
    </row>
    <row r="1080" spans="1:2" hidden="1" x14ac:dyDescent="0.3">
      <c r="A1080" t="s">
        <v>8221</v>
      </c>
      <c r="B1080">
        <v>0</v>
      </c>
    </row>
    <row r="1081" spans="1:2" hidden="1" x14ac:dyDescent="0.3">
      <c r="A1081" t="s">
        <v>8221</v>
      </c>
      <c r="B1081">
        <v>0</v>
      </c>
    </row>
    <row r="1082" spans="1:2" hidden="1" x14ac:dyDescent="0.3">
      <c r="A1082" t="s">
        <v>8221</v>
      </c>
      <c r="B1082">
        <v>0</v>
      </c>
    </row>
    <row r="1083" spans="1:2" hidden="1" x14ac:dyDescent="0.3">
      <c r="A1083" t="s">
        <v>8221</v>
      </c>
      <c r="B1083">
        <v>0</v>
      </c>
    </row>
    <row r="1084" spans="1:2" hidden="1" x14ac:dyDescent="0.3">
      <c r="A1084" t="s">
        <v>8221</v>
      </c>
      <c r="B1084">
        <v>0</v>
      </c>
    </row>
    <row r="1085" spans="1:2" hidden="1" x14ac:dyDescent="0.3">
      <c r="A1085" t="s">
        <v>8221</v>
      </c>
      <c r="B1085">
        <v>0</v>
      </c>
    </row>
    <row r="1086" spans="1:2" hidden="1" x14ac:dyDescent="0.3">
      <c r="A1086" t="s">
        <v>8221</v>
      </c>
      <c r="B1086">
        <v>0</v>
      </c>
    </row>
    <row r="1087" spans="1:2" hidden="1" x14ac:dyDescent="0.3">
      <c r="A1087" t="s">
        <v>8221</v>
      </c>
      <c r="B1087">
        <v>0</v>
      </c>
    </row>
    <row r="1088" spans="1:2" hidden="1" x14ac:dyDescent="0.3">
      <c r="A1088" t="s">
        <v>8221</v>
      </c>
      <c r="B1088">
        <v>0</v>
      </c>
    </row>
    <row r="1089" spans="1:2" hidden="1" x14ac:dyDescent="0.3">
      <c r="A1089" t="s">
        <v>8221</v>
      </c>
      <c r="B1089">
        <v>0</v>
      </c>
    </row>
    <row r="1090" spans="1:2" hidden="1" x14ac:dyDescent="0.3">
      <c r="A1090" t="s">
        <v>8221</v>
      </c>
      <c r="B1090">
        <v>0</v>
      </c>
    </row>
    <row r="1091" spans="1:2" hidden="1" x14ac:dyDescent="0.3">
      <c r="A1091" t="s">
        <v>8221</v>
      </c>
      <c r="B1091">
        <v>0</v>
      </c>
    </row>
    <row r="1092" spans="1:2" hidden="1" x14ac:dyDescent="0.3">
      <c r="A1092" t="s">
        <v>8221</v>
      </c>
      <c r="B1092">
        <v>0</v>
      </c>
    </row>
    <row r="1093" spans="1:2" hidden="1" x14ac:dyDescent="0.3">
      <c r="A1093" t="s">
        <v>8221</v>
      </c>
      <c r="B1093">
        <v>0</v>
      </c>
    </row>
    <row r="1094" spans="1:2" hidden="1" x14ac:dyDescent="0.3">
      <c r="A1094" t="s">
        <v>8221</v>
      </c>
      <c r="B1094">
        <v>0</v>
      </c>
    </row>
    <row r="1095" spans="1:2" hidden="1" x14ac:dyDescent="0.3">
      <c r="A1095" t="s">
        <v>8221</v>
      </c>
      <c r="B1095">
        <v>0</v>
      </c>
    </row>
    <row r="1096" spans="1:2" hidden="1" x14ac:dyDescent="0.3">
      <c r="A1096" t="s">
        <v>8221</v>
      </c>
      <c r="B1096">
        <v>0</v>
      </c>
    </row>
    <row r="1097" spans="1:2" hidden="1" x14ac:dyDescent="0.3">
      <c r="A1097" t="s">
        <v>8221</v>
      </c>
      <c r="B1097">
        <v>0</v>
      </c>
    </row>
    <row r="1098" spans="1:2" hidden="1" x14ac:dyDescent="0.3">
      <c r="A1098" t="s">
        <v>8221</v>
      </c>
      <c r="B1098">
        <v>0</v>
      </c>
    </row>
    <row r="1099" spans="1:2" hidden="1" x14ac:dyDescent="0.3">
      <c r="A1099" t="s">
        <v>8221</v>
      </c>
      <c r="B1099">
        <v>0</v>
      </c>
    </row>
    <row r="1100" spans="1:2" hidden="1" x14ac:dyDescent="0.3">
      <c r="A1100" t="s">
        <v>8221</v>
      </c>
      <c r="B1100">
        <v>0</v>
      </c>
    </row>
    <row r="1101" spans="1:2" hidden="1" x14ac:dyDescent="0.3">
      <c r="A1101" t="s">
        <v>8221</v>
      </c>
      <c r="B1101">
        <v>0</v>
      </c>
    </row>
    <row r="1102" spans="1:2" hidden="1" x14ac:dyDescent="0.3">
      <c r="A1102" t="s">
        <v>8221</v>
      </c>
      <c r="B1102">
        <v>0</v>
      </c>
    </row>
    <row r="1103" spans="1:2" hidden="1" x14ac:dyDescent="0.3">
      <c r="A1103" t="s">
        <v>8221</v>
      </c>
      <c r="B1103">
        <v>0</v>
      </c>
    </row>
    <row r="1104" spans="1:2" hidden="1" x14ac:dyDescent="0.3">
      <c r="A1104" t="s">
        <v>8221</v>
      </c>
      <c r="B1104">
        <v>0</v>
      </c>
    </row>
    <row r="1105" spans="1:2" hidden="1" x14ac:dyDescent="0.3">
      <c r="A1105" t="s">
        <v>8221</v>
      </c>
      <c r="B1105">
        <v>0</v>
      </c>
    </row>
    <row r="1106" spans="1:2" hidden="1" x14ac:dyDescent="0.3">
      <c r="A1106" t="s">
        <v>8221</v>
      </c>
      <c r="B1106">
        <v>0</v>
      </c>
    </row>
    <row r="1107" spans="1:2" hidden="1" x14ac:dyDescent="0.3">
      <c r="A1107" t="s">
        <v>8221</v>
      </c>
      <c r="B1107">
        <v>0</v>
      </c>
    </row>
    <row r="1108" spans="1:2" hidden="1" x14ac:dyDescent="0.3">
      <c r="A1108" t="s">
        <v>8221</v>
      </c>
      <c r="B1108">
        <v>0</v>
      </c>
    </row>
    <row r="1109" spans="1:2" hidden="1" x14ac:dyDescent="0.3">
      <c r="A1109" t="s">
        <v>8221</v>
      </c>
      <c r="B1109">
        <v>0</v>
      </c>
    </row>
    <row r="1110" spans="1:2" hidden="1" x14ac:dyDescent="0.3">
      <c r="A1110" t="s">
        <v>8221</v>
      </c>
      <c r="B1110">
        <v>0</v>
      </c>
    </row>
    <row r="1111" spans="1:2" hidden="1" x14ac:dyDescent="0.3">
      <c r="A1111" t="s">
        <v>8221</v>
      </c>
      <c r="B1111">
        <v>0</v>
      </c>
    </row>
    <row r="1112" spans="1:2" hidden="1" x14ac:dyDescent="0.3">
      <c r="A1112" t="s">
        <v>8221</v>
      </c>
      <c r="B1112">
        <v>0</v>
      </c>
    </row>
    <row r="1113" spans="1:2" hidden="1" x14ac:dyDescent="0.3">
      <c r="A1113" t="s">
        <v>8221</v>
      </c>
      <c r="B1113">
        <v>0</v>
      </c>
    </row>
    <row r="1114" spans="1:2" hidden="1" x14ac:dyDescent="0.3">
      <c r="A1114" t="s">
        <v>8221</v>
      </c>
      <c r="B1114">
        <v>0</v>
      </c>
    </row>
    <row r="1115" spans="1:2" hidden="1" x14ac:dyDescent="0.3">
      <c r="A1115" t="s">
        <v>8221</v>
      </c>
      <c r="B1115">
        <v>0</v>
      </c>
    </row>
    <row r="1116" spans="1:2" hidden="1" x14ac:dyDescent="0.3">
      <c r="A1116" t="s">
        <v>8221</v>
      </c>
      <c r="B1116">
        <v>0</v>
      </c>
    </row>
    <row r="1117" spans="1:2" hidden="1" x14ac:dyDescent="0.3">
      <c r="A1117" t="s">
        <v>8221</v>
      </c>
      <c r="B1117">
        <v>0</v>
      </c>
    </row>
    <row r="1118" spans="1:2" hidden="1" x14ac:dyDescent="0.3">
      <c r="A1118" t="s">
        <v>8221</v>
      </c>
      <c r="B1118">
        <v>0</v>
      </c>
    </row>
    <row r="1119" spans="1:2" hidden="1" x14ac:dyDescent="0.3">
      <c r="A1119" t="s">
        <v>8221</v>
      </c>
      <c r="B1119">
        <v>0</v>
      </c>
    </row>
    <row r="1120" spans="1:2" hidden="1" x14ac:dyDescent="0.3">
      <c r="A1120" t="s">
        <v>8221</v>
      </c>
      <c r="B1120">
        <v>0</v>
      </c>
    </row>
    <row r="1121" spans="1:2" hidden="1" x14ac:dyDescent="0.3">
      <c r="A1121" t="s">
        <v>8221</v>
      </c>
      <c r="B1121">
        <v>0</v>
      </c>
    </row>
    <row r="1122" spans="1:2" hidden="1" x14ac:dyDescent="0.3">
      <c r="A1122" t="s">
        <v>8221</v>
      </c>
      <c r="B1122">
        <v>0</v>
      </c>
    </row>
    <row r="1123" spans="1:2" hidden="1" x14ac:dyDescent="0.3">
      <c r="A1123" t="s">
        <v>8221</v>
      </c>
      <c r="B1123">
        <v>0</v>
      </c>
    </row>
    <row r="1124" spans="1:2" hidden="1" x14ac:dyDescent="0.3">
      <c r="A1124" t="s">
        <v>8221</v>
      </c>
      <c r="B1124">
        <v>0</v>
      </c>
    </row>
    <row r="1125" spans="1:2" hidden="1" x14ac:dyDescent="0.3">
      <c r="A1125" t="s">
        <v>8221</v>
      </c>
      <c r="B1125">
        <v>0</v>
      </c>
    </row>
    <row r="1126" spans="1:2" hidden="1" x14ac:dyDescent="0.3">
      <c r="A1126" t="s">
        <v>8221</v>
      </c>
      <c r="B1126">
        <v>0</v>
      </c>
    </row>
    <row r="1127" spans="1:2" hidden="1" x14ac:dyDescent="0.3">
      <c r="A1127" t="s">
        <v>8221</v>
      </c>
      <c r="B1127">
        <v>0</v>
      </c>
    </row>
    <row r="1128" spans="1:2" hidden="1" x14ac:dyDescent="0.3">
      <c r="A1128" t="s">
        <v>8221</v>
      </c>
      <c r="B1128">
        <v>0</v>
      </c>
    </row>
    <row r="1129" spans="1:2" hidden="1" x14ac:dyDescent="0.3">
      <c r="A1129" t="s">
        <v>8221</v>
      </c>
      <c r="B1129">
        <v>0</v>
      </c>
    </row>
    <row r="1130" spans="1:2" hidden="1" x14ac:dyDescent="0.3">
      <c r="A1130" t="s">
        <v>8221</v>
      </c>
      <c r="B1130">
        <v>0</v>
      </c>
    </row>
    <row r="1131" spans="1:2" hidden="1" x14ac:dyDescent="0.3">
      <c r="A1131" t="s">
        <v>8221</v>
      </c>
      <c r="B1131">
        <v>0</v>
      </c>
    </row>
    <row r="1132" spans="1:2" hidden="1" x14ac:dyDescent="0.3">
      <c r="A1132" t="s">
        <v>8221</v>
      </c>
      <c r="B1132">
        <v>0</v>
      </c>
    </row>
    <row r="1133" spans="1:2" hidden="1" x14ac:dyDescent="0.3">
      <c r="A1133" t="s">
        <v>8221</v>
      </c>
      <c r="B1133">
        <v>0</v>
      </c>
    </row>
    <row r="1134" spans="1:2" hidden="1" x14ac:dyDescent="0.3">
      <c r="A1134" t="s">
        <v>8221</v>
      </c>
      <c r="B1134">
        <v>0</v>
      </c>
    </row>
    <row r="1135" spans="1:2" hidden="1" x14ac:dyDescent="0.3">
      <c r="A1135" t="s">
        <v>8221</v>
      </c>
      <c r="B1135">
        <v>0</v>
      </c>
    </row>
    <row r="1136" spans="1:2" hidden="1" x14ac:dyDescent="0.3">
      <c r="A1136" t="s">
        <v>8221</v>
      </c>
      <c r="B1136">
        <v>0</v>
      </c>
    </row>
    <row r="1137" spans="1:2" hidden="1" x14ac:dyDescent="0.3">
      <c r="A1137" t="s">
        <v>8221</v>
      </c>
      <c r="B1137">
        <v>0</v>
      </c>
    </row>
    <row r="1138" spans="1:2" hidden="1" x14ac:dyDescent="0.3">
      <c r="A1138" t="s">
        <v>8221</v>
      </c>
      <c r="B1138">
        <v>0</v>
      </c>
    </row>
    <row r="1139" spans="1:2" hidden="1" x14ac:dyDescent="0.3">
      <c r="A1139" t="s">
        <v>8221</v>
      </c>
      <c r="B1139">
        <v>0</v>
      </c>
    </row>
    <row r="1140" spans="1:2" hidden="1" x14ac:dyDescent="0.3">
      <c r="A1140" t="s">
        <v>8221</v>
      </c>
      <c r="B1140">
        <v>0</v>
      </c>
    </row>
    <row r="1141" spans="1:2" hidden="1" x14ac:dyDescent="0.3">
      <c r="A1141" t="s">
        <v>8221</v>
      </c>
      <c r="B1141">
        <v>0</v>
      </c>
    </row>
    <row r="1142" spans="1:2" hidden="1" x14ac:dyDescent="0.3">
      <c r="A1142" t="s">
        <v>8221</v>
      </c>
      <c r="B1142">
        <v>0</v>
      </c>
    </row>
    <row r="1143" spans="1:2" hidden="1" x14ac:dyDescent="0.3">
      <c r="A1143" t="s">
        <v>8221</v>
      </c>
      <c r="B1143">
        <v>0</v>
      </c>
    </row>
    <row r="1144" spans="1:2" hidden="1" x14ac:dyDescent="0.3">
      <c r="A1144" t="s">
        <v>8221</v>
      </c>
      <c r="B1144">
        <v>0</v>
      </c>
    </row>
    <row r="1145" spans="1:2" hidden="1" x14ac:dyDescent="0.3">
      <c r="A1145" t="s">
        <v>8221</v>
      </c>
      <c r="B1145">
        <v>0</v>
      </c>
    </row>
    <row r="1146" spans="1:2" hidden="1" x14ac:dyDescent="0.3">
      <c r="A1146" t="s">
        <v>8221</v>
      </c>
      <c r="B1146">
        <v>0</v>
      </c>
    </row>
    <row r="1147" spans="1:2" hidden="1" x14ac:dyDescent="0.3">
      <c r="A1147" t="s">
        <v>8221</v>
      </c>
      <c r="B1147">
        <v>0</v>
      </c>
    </row>
    <row r="1148" spans="1:2" hidden="1" x14ac:dyDescent="0.3">
      <c r="A1148" t="s">
        <v>8221</v>
      </c>
      <c r="B1148">
        <v>0</v>
      </c>
    </row>
    <row r="1149" spans="1:2" hidden="1" x14ac:dyDescent="0.3">
      <c r="A1149" t="s">
        <v>8221</v>
      </c>
      <c r="B1149">
        <v>0</v>
      </c>
    </row>
    <row r="1150" spans="1:2" hidden="1" x14ac:dyDescent="0.3">
      <c r="A1150" t="s">
        <v>8221</v>
      </c>
      <c r="B1150">
        <v>0</v>
      </c>
    </row>
    <row r="1151" spans="1:2" hidden="1" x14ac:dyDescent="0.3">
      <c r="A1151" t="s">
        <v>8221</v>
      </c>
      <c r="B1151">
        <v>0</v>
      </c>
    </row>
    <row r="1152" spans="1:2" hidden="1" x14ac:dyDescent="0.3">
      <c r="A1152" t="s">
        <v>8221</v>
      </c>
      <c r="B1152">
        <v>0</v>
      </c>
    </row>
    <row r="1153" spans="1:2" hidden="1" x14ac:dyDescent="0.3">
      <c r="A1153" t="s">
        <v>8221</v>
      </c>
      <c r="B1153">
        <v>0</v>
      </c>
    </row>
    <row r="1154" spans="1:2" hidden="1" x14ac:dyDescent="0.3">
      <c r="A1154" t="s">
        <v>8221</v>
      </c>
      <c r="B1154">
        <v>0</v>
      </c>
    </row>
    <row r="1155" spans="1:2" hidden="1" x14ac:dyDescent="0.3">
      <c r="A1155" t="s">
        <v>8221</v>
      </c>
      <c r="B1155">
        <v>0</v>
      </c>
    </row>
    <row r="1156" spans="1:2" hidden="1" x14ac:dyDescent="0.3">
      <c r="A1156" t="s">
        <v>8221</v>
      </c>
      <c r="B1156">
        <v>0</v>
      </c>
    </row>
    <row r="1157" spans="1:2" hidden="1" x14ac:dyDescent="0.3">
      <c r="A1157" t="s">
        <v>8221</v>
      </c>
      <c r="B1157">
        <v>0</v>
      </c>
    </row>
    <row r="1158" spans="1:2" hidden="1" x14ac:dyDescent="0.3">
      <c r="A1158" t="s">
        <v>8221</v>
      </c>
      <c r="B1158">
        <v>0</v>
      </c>
    </row>
    <row r="1159" spans="1:2" hidden="1" x14ac:dyDescent="0.3">
      <c r="A1159" t="s">
        <v>8221</v>
      </c>
      <c r="B1159">
        <v>0</v>
      </c>
    </row>
    <row r="1160" spans="1:2" hidden="1" x14ac:dyDescent="0.3">
      <c r="A1160" t="s">
        <v>8221</v>
      </c>
      <c r="B1160">
        <v>0</v>
      </c>
    </row>
    <row r="1161" spans="1:2" hidden="1" x14ac:dyDescent="0.3">
      <c r="A1161" t="s">
        <v>8221</v>
      </c>
      <c r="B1161">
        <v>0</v>
      </c>
    </row>
    <row r="1162" spans="1:2" hidden="1" x14ac:dyDescent="0.3">
      <c r="A1162" t="s">
        <v>8221</v>
      </c>
      <c r="B1162">
        <v>0</v>
      </c>
    </row>
    <row r="1163" spans="1:2" hidden="1" x14ac:dyDescent="0.3">
      <c r="A1163" t="s">
        <v>8221</v>
      </c>
      <c r="B1163">
        <v>0</v>
      </c>
    </row>
    <row r="1164" spans="1:2" hidden="1" x14ac:dyDescent="0.3">
      <c r="A1164" t="s">
        <v>8221</v>
      </c>
      <c r="B1164">
        <v>0</v>
      </c>
    </row>
    <row r="1165" spans="1:2" hidden="1" x14ac:dyDescent="0.3">
      <c r="A1165" t="s">
        <v>8221</v>
      </c>
      <c r="B1165">
        <v>0</v>
      </c>
    </row>
    <row r="1166" spans="1:2" hidden="1" x14ac:dyDescent="0.3">
      <c r="A1166" t="s">
        <v>8221</v>
      </c>
      <c r="B1166">
        <v>0</v>
      </c>
    </row>
    <row r="1167" spans="1:2" hidden="1" x14ac:dyDescent="0.3">
      <c r="A1167" t="s">
        <v>8221</v>
      </c>
      <c r="B1167">
        <v>0</v>
      </c>
    </row>
    <row r="1168" spans="1:2" hidden="1" x14ac:dyDescent="0.3">
      <c r="A1168" t="s">
        <v>8221</v>
      </c>
      <c r="B1168">
        <v>0</v>
      </c>
    </row>
    <row r="1169" spans="1:2" hidden="1" x14ac:dyDescent="0.3">
      <c r="A1169" t="s">
        <v>8221</v>
      </c>
      <c r="B1169">
        <v>0</v>
      </c>
    </row>
    <row r="1170" spans="1:2" hidden="1" x14ac:dyDescent="0.3">
      <c r="A1170" t="s">
        <v>8221</v>
      </c>
      <c r="B1170">
        <v>0</v>
      </c>
    </row>
    <row r="1171" spans="1:2" hidden="1" x14ac:dyDescent="0.3">
      <c r="A1171" t="s">
        <v>8221</v>
      </c>
      <c r="B1171">
        <v>0</v>
      </c>
    </row>
    <row r="1172" spans="1:2" hidden="1" x14ac:dyDescent="0.3">
      <c r="A1172" t="s">
        <v>8221</v>
      </c>
      <c r="B1172">
        <v>0</v>
      </c>
    </row>
    <row r="1173" spans="1:2" hidden="1" x14ac:dyDescent="0.3">
      <c r="A1173" t="s">
        <v>8221</v>
      </c>
      <c r="B1173">
        <v>0</v>
      </c>
    </row>
    <row r="1174" spans="1:2" hidden="1" x14ac:dyDescent="0.3">
      <c r="A1174" t="s">
        <v>8221</v>
      </c>
      <c r="B1174">
        <v>0</v>
      </c>
    </row>
    <row r="1175" spans="1:2" hidden="1" x14ac:dyDescent="0.3">
      <c r="A1175" t="s">
        <v>8221</v>
      </c>
      <c r="B1175">
        <v>0</v>
      </c>
    </row>
    <row r="1176" spans="1:2" hidden="1" x14ac:dyDescent="0.3">
      <c r="A1176" t="s">
        <v>8221</v>
      </c>
      <c r="B1176">
        <v>0</v>
      </c>
    </row>
    <row r="1177" spans="1:2" hidden="1" x14ac:dyDescent="0.3">
      <c r="A1177" t="s">
        <v>8221</v>
      </c>
      <c r="B1177">
        <v>0</v>
      </c>
    </row>
    <row r="1178" spans="1:2" hidden="1" x14ac:dyDescent="0.3">
      <c r="A1178" t="s">
        <v>8221</v>
      </c>
      <c r="B1178">
        <v>0</v>
      </c>
    </row>
    <row r="1179" spans="1:2" hidden="1" x14ac:dyDescent="0.3">
      <c r="A1179" t="s">
        <v>8221</v>
      </c>
      <c r="B1179">
        <v>0</v>
      </c>
    </row>
    <row r="1180" spans="1:2" hidden="1" x14ac:dyDescent="0.3">
      <c r="A1180" t="s">
        <v>8221</v>
      </c>
      <c r="B1180">
        <v>0</v>
      </c>
    </row>
    <row r="1181" spans="1:2" hidden="1" x14ac:dyDescent="0.3">
      <c r="A1181" t="s">
        <v>8221</v>
      </c>
      <c r="B1181">
        <v>0</v>
      </c>
    </row>
    <row r="1182" spans="1:2" hidden="1" x14ac:dyDescent="0.3">
      <c r="A1182" t="s">
        <v>8221</v>
      </c>
      <c r="B1182">
        <v>0</v>
      </c>
    </row>
    <row r="1183" spans="1:2" hidden="1" x14ac:dyDescent="0.3">
      <c r="A1183" t="s">
        <v>8221</v>
      </c>
      <c r="B1183">
        <v>0</v>
      </c>
    </row>
    <row r="1184" spans="1:2" hidden="1" x14ac:dyDescent="0.3">
      <c r="A1184" t="s">
        <v>8221</v>
      </c>
      <c r="B1184">
        <v>0</v>
      </c>
    </row>
    <row r="1185" spans="1:2" hidden="1" x14ac:dyDescent="0.3">
      <c r="A1185" t="s">
        <v>8221</v>
      </c>
      <c r="B1185">
        <v>0</v>
      </c>
    </row>
    <row r="1186" spans="1:2" x14ac:dyDescent="0.3">
      <c r="A1186" t="s">
        <v>8219</v>
      </c>
      <c r="B1186">
        <v>375</v>
      </c>
    </row>
    <row r="1187" spans="1:2" x14ac:dyDescent="0.3">
      <c r="A1187" t="s">
        <v>8219</v>
      </c>
      <c r="B1187">
        <v>111</v>
      </c>
    </row>
    <row r="1188" spans="1:2" x14ac:dyDescent="0.3">
      <c r="A1188" t="s">
        <v>8219</v>
      </c>
      <c r="B1188">
        <v>123</v>
      </c>
    </row>
    <row r="1189" spans="1:2" x14ac:dyDescent="0.3">
      <c r="A1189" t="s">
        <v>8219</v>
      </c>
      <c r="B1189">
        <v>70</v>
      </c>
    </row>
    <row r="1190" spans="1:2" x14ac:dyDescent="0.3">
      <c r="A1190" t="s">
        <v>8219</v>
      </c>
      <c r="B1190">
        <v>85</v>
      </c>
    </row>
    <row r="1191" spans="1:2" x14ac:dyDescent="0.3">
      <c r="A1191" t="s">
        <v>8219</v>
      </c>
      <c r="B1191">
        <v>86</v>
      </c>
    </row>
    <row r="1192" spans="1:2" x14ac:dyDescent="0.3">
      <c r="A1192" t="s">
        <v>8219</v>
      </c>
      <c r="B1192">
        <v>13</v>
      </c>
    </row>
    <row r="1193" spans="1:2" x14ac:dyDescent="0.3">
      <c r="A1193" t="s">
        <v>8219</v>
      </c>
      <c r="B1193">
        <v>33</v>
      </c>
    </row>
    <row r="1194" spans="1:2" x14ac:dyDescent="0.3">
      <c r="A1194" t="s">
        <v>8219</v>
      </c>
      <c r="B1194">
        <v>15</v>
      </c>
    </row>
    <row r="1195" spans="1:2" x14ac:dyDescent="0.3">
      <c r="A1195" t="s">
        <v>8219</v>
      </c>
      <c r="B1195">
        <v>273</v>
      </c>
    </row>
    <row r="1196" spans="1:2" x14ac:dyDescent="0.3">
      <c r="A1196" t="s">
        <v>8219</v>
      </c>
      <c r="B1196">
        <v>714</v>
      </c>
    </row>
    <row r="1197" spans="1:2" x14ac:dyDescent="0.3">
      <c r="A1197" t="s">
        <v>8219</v>
      </c>
      <c r="B1197">
        <v>170</v>
      </c>
    </row>
    <row r="1198" spans="1:2" x14ac:dyDescent="0.3">
      <c r="A1198" t="s">
        <v>8219</v>
      </c>
      <c r="B1198">
        <v>512</v>
      </c>
    </row>
    <row r="1199" spans="1:2" x14ac:dyDescent="0.3">
      <c r="A1199" t="s">
        <v>8219</v>
      </c>
      <c r="B1199">
        <v>314</v>
      </c>
    </row>
    <row r="1200" spans="1:2" x14ac:dyDescent="0.3">
      <c r="A1200" t="s">
        <v>8219</v>
      </c>
      <c r="B1200">
        <v>167</v>
      </c>
    </row>
    <row r="1201" spans="1:2" x14ac:dyDescent="0.3">
      <c r="A1201" t="s">
        <v>8219</v>
      </c>
      <c r="B1201">
        <v>9</v>
      </c>
    </row>
    <row r="1202" spans="1:2" x14ac:dyDescent="0.3">
      <c r="A1202" t="s">
        <v>8219</v>
      </c>
      <c r="B1202">
        <v>103</v>
      </c>
    </row>
    <row r="1203" spans="1:2" x14ac:dyDescent="0.3">
      <c r="A1203" t="s">
        <v>8219</v>
      </c>
      <c r="B1203">
        <v>111</v>
      </c>
    </row>
    <row r="1204" spans="1:2" x14ac:dyDescent="0.3">
      <c r="A1204" t="s">
        <v>8219</v>
      </c>
      <c r="B1204">
        <v>271</v>
      </c>
    </row>
    <row r="1205" spans="1:2" x14ac:dyDescent="0.3">
      <c r="A1205" t="s">
        <v>8219</v>
      </c>
      <c r="B1205">
        <v>101</v>
      </c>
    </row>
    <row r="1206" spans="1:2" x14ac:dyDescent="0.3">
      <c r="A1206" t="s">
        <v>8219</v>
      </c>
      <c r="B1206">
        <v>57</v>
      </c>
    </row>
    <row r="1207" spans="1:2" x14ac:dyDescent="0.3">
      <c r="A1207" t="s">
        <v>8219</v>
      </c>
      <c r="B1207">
        <v>62</v>
      </c>
    </row>
    <row r="1208" spans="1:2" x14ac:dyDescent="0.3">
      <c r="A1208" t="s">
        <v>8219</v>
      </c>
      <c r="B1208">
        <v>32</v>
      </c>
    </row>
    <row r="1209" spans="1:2" x14ac:dyDescent="0.3">
      <c r="A1209" t="s">
        <v>8219</v>
      </c>
      <c r="B1209">
        <v>141</v>
      </c>
    </row>
    <row r="1210" spans="1:2" x14ac:dyDescent="0.3">
      <c r="A1210" t="s">
        <v>8219</v>
      </c>
      <c r="B1210">
        <v>75</v>
      </c>
    </row>
    <row r="1211" spans="1:2" x14ac:dyDescent="0.3">
      <c r="A1211" t="s">
        <v>8219</v>
      </c>
      <c r="B1211">
        <v>46</v>
      </c>
    </row>
    <row r="1212" spans="1:2" x14ac:dyDescent="0.3">
      <c r="A1212" t="s">
        <v>8219</v>
      </c>
      <c r="B1212">
        <v>103</v>
      </c>
    </row>
    <row r="1213" spans="1:2" x14ac:dyDescent="0.3">
      <c r="A1213" t="s">
        <v>8219</v>
      </c>
      <c r="B1213">
        <v>6</v>
      </c>
    </row>
    <row r="1214" spans="1:2" x14ac:dyDescent="0.3">
      <c r="A1214" t="s">
        <v>8219</v>
      </c>
      <c r="B1214">
        <v>83</v>
      </c>
    </row>
    <row r="1215" spans="1:2" x14ac:dyDescent="0.3">
      <c r="A1215" t="s">
        <v>8219</v>
      </c>
      <c r="B1215">
        <v>108</v>
      </c>
    </row>
    <row r="1216" spans="1:2" x14ac:dyDescent="0.3">
      <c r="A1216" t="s">
        <v>8219</v>
      </c>
      <c r="B1216">
        <v>25</v>
      </c>
    </row>
    <row r="1217" spans="1:2" x14ac:dyDescent="0.3">
      <c r="A1217" t="s">
        <v>8219</v>
      </c>
      <c r="B1217">
        <v>549</v>
      </c>
    </row>
    <row r="1218" spans="1:2" x14ac:dyDescent="0.3">
      <c r="A1218" t="s">
        <v>8219</v>
      </c>
      <c r="B1218">
        <v>222</v>
      </c>
    </row>
    <row r="1219" spans="1:2" x14ac:dyDescent="0.3">
      <c r="A1219" t="s">
        <v>8219</v>
      </c>
      <c r="B1219">
        <v>183</v>
      </c>
    </row>
    <row r="1220" spans="1:2" x14ac:dyDescent="0.3">
      <c r="A1220" t="s">
        <v>8219</v>
      </c>
      <c r="B1220">
        <v>89</v>
      </c>
    </row>
    <row r="1221" spans="1:2" x14ac:dyDescent="0.3">
      <c r="A1221" t="s">
        <v>8219</v>
      </c>
      <c r="B1221">
        <v>253</v>
      </c>
    </row>
    <row r="1222" spans="1:2" x14ac:dyDescent="0.3">
      <c r="A1222" t="s">
        <v>8219</v>
      </c>
      <c r="B1222">
        <v>140</v>
      </c>
    </row>
    <row r="1223" spans="1:2" x14ac:dyDescent="0.3">
      <c r="A1223" t="s">
        <v>8219</v>
      </c>
      <c r="B1223">
        <v>103</v>
      </c>
    </row>
    <row r="1224" spans="1:2" x14ac:dyDescent="0.3">
      <c r="A1224" t="s">
        <v>8219</v>
      </c>
      <c r="B1224">
        <v>138</v>
      </c>
    </row>
    <row r="1225" spans="1:2" x14ac:dyDescent="0.3">
      <c r="A1225" t="s">
        <v>8219</v>
      </c>
      <c r="B1225">
        <v>191</v>
      </c>
    </row>
    <row r="1226" spans="1:2" hidden="1" x14ac:dyDescent="0.3">
      <c r="A1226" t="s">
        <v>8220</v>
      </c>
      <c r="B1226">
        <v>18</v>
      </c>
    </row>
    <row r="1227" spans="1:2" hidden="1" x14ac:dyDescent="0.3">
      <c r="A1227" t="s">
        <v>8220</v>
      </c>
      <c r="B1227">
        <v>3</v>
      </c>
    </row>
    <row r="1228" spans="1:2" hidden="1" x14ac:dyDescent="0.3">
      <c r="A1228" t="s">
        <v>8220</v>
      </c>
      <c r="B1228">
        <v>40</v>
      </c>
    </row>
    <row r="1229" spans="1:2" hidden="1" x14ac:dyDescent="0.3">
      <c r="A1229" t="s">
        <v>8220</v>
      </c>
      <c r="B1229">
        <v>0</v>
      </c>
    </row>
    <row r="1230" spans="1:2" hidden="1" x14ac:dyDescent="0.3">
      <c r="A1230" t="s">
        <v>8220</v>
      </c>
      <c r="B1230">
        <v>24</v>
      </c>
    </row>
    <row r="1231" spans="1:2" hidden="1" x14ac:dyDescent="0.3">
      <c r="A1231" t="s">
        <v>8220</v>
      </c>
      <c r="B1231">
        <v>1</v>
      </c>
    </row>
    <row r="1232" spans="1:2" hidden="1" x14ac:dyDescent="0.3">
      <c r="A1232" t="s">
        <v>8220</v>
      </c>
      <c r="B1232">
        <v>0</v>
      </c>
    </row>
    <row r="1233" spans="1:2" hidden="1" x14ac:dyDescent="0.3">
      <c r="A1233" t="s">
        <v>8220</v>
      </c>
      <c r="B1233">
        <v>0</v>
      </c>
    </row>
    <row r="1234" spans="1:2" hidden="1" x14ac:dyDescent="0.3">
      <c r="A1234" t="s">
        <v>8220</v>
      </c>
      <c r="B1234">
        <v>1</v>
      </c>
    </row>
    <row r="1235" spans="1:2" hidden="1" x14ac:dyDescent="0.3">
      <c r="A1235" t="s">
        <v>8220</v>
      </c>
      <c r="B1235">
        <v>6</v>
      </c>
    </row>
    <row r="1236" spans="1:2" hidden="1" x14ac:dyDescent="0.3">
      <c r="A1236" t="s">
        <v>8220</v>
      </c>
      <c r="B1236">
        <v>0</v>
      </c>
    </row>
    <row r="1237" spans="1:2" hidden="1" x14ac:dyDescent="0.3">
      <c r="A1237" t="s">
        <v>8220</v>
      </c>
      <c r="B1237">
        <v>6</v>
      </c>
    </row>
    <row r="1238" spans="1:2" hidden="1" x14ac:dyDescent="0.3">
      <c r="A1238" t="s">
        <v>8220</v>
      </c>
      <c r="B1238">
        <v>0</v>
      </c>
    </row>
    <row r="1239" spans="1:2" hidden="1" x14ac:dyDescent="0.3">
      <c r="A1239" t="s">
        <v>8220</v>
      </c>
      <c r="B1239">
        <v>0</v>
      </c>
    </row>
    <row r="1240" spans="1:2" hidden="1" x14ac:dyDescent="0.3">
      <c r="A1240" t="s">
        <v>8220</v>
      </c>
      <c r="B1240">
        <v>3</v>
      </c>
    </row>
    <row r="1241" spans="1:2" hidden="1" x14ac:dyDescent="0.3">
      <c r="A1241" t="s">
        <v>8220</v>
      </c>
      <c r="B1241">
        <v>0</v>
      </c>
    </row>
    <row r="1242" spans="1:2" hidden="1" x14ac:dyDescent="0.3">
      <c r="A1242" t="s">
        <v>8220</v>
      </c>
      <c r="B1242">
        <v>8</v>
      </c>
    </row>
    <row r="1243" spans="1:2" hidden="1" x14ac:dyDescent="0.3">
      <c r="A1243" t="s">
        <v>8220</v>
      </c>
      <c r="B1243">
        <v>34</v>
      </c>
    </row>
    <row r="1244" spans="1:2" hidden="1" x14ac:dyDescent="0.3">
      <c r="A1244" t="s">
        <v>8220</v>
      </c>
      <c r="B1244">
        <v>1</v>
      </c>
    </row>
    <row r="1245" spans="1:2" hidden="1" x14ac:dyDescent="0.3">
      <c r="A1245" t="s">
        <v>8220</v>
      </c>
      <c r="B1245">
        <v>38</v>
      </c>
    </row>
    <row r="1246" spans="1:2" x14ac:dyDescent="0.3">
      <c r="A1246" t="s">
        <v>8219</v>
      </c>
      <c r="B1246">
        <v>45</v>
      </c>
    </row>
    <row r="1247" spans="1:2" x14ac:dyDescent="0.3">
      <c r="A1247" t="s">
        <v>8219</v>
      </c>
      <c r="B1247">
        <v>17</v>
      </c>
    </row>
    <row r="1248" spans="1:2" x14ac:dyDescent="0.3">
      <c r="A1248" t="s">
        <v>8219</v>
      </c>
      <c r="B1248">
        <v>31</v>
      </c>
    </row>
    <row r="1249" spans="1:2" x14ac:dyDescent="0.3">
      <c r="A1249" t="s">
        <v>8219</v>
      </c>
      <c r="B1249">
        <v>50</v>
      </c>
    </row>
    <row r="1250" spans="1:2" x14ac:dyDescent="0.3">
      <c r="A1250" t="s">
        <v>8219</v>
      </c>
      <c r="B1250">
        <v>59</v>
      </c>
    </row>
    <row r="1251" spans="1:2" x14ac:dyDescent="0.3">
      <c r="A1251" t="s">
        <v>8219</v>
      </c>
      <c r="B1251">
        <v>81</v>
      </c>
    </row>
    <row r="1252" spans="1:2" x14ac:dyDescent="0.3">
      <c r="A1252" t="s">
        <v>8219</v>
      </c>
      <c r="B1252">
        <v>508</v>
      </c>
    </row>
    <row r="1253" spans="1:2" x14ac:dyDescent="0.3">
      <c r="A1253" t="s">
        <v>8219</v>
      </c>
      <c r="B1253">
        <v>74</v>
      </c>
    </row>
    <row r="1254" spans="1:2" x14ac:dyDescent="0.3">
      <c r="A1254" t="s">
        <v>8219</v>
      </c>
      <c r="B1254">
        <v>141</v>
      </c>
    </row>
    <row r="1255" spans="1:2" x14ac:dyDescent="0.3">
      <c r="A1255" t="s">
        <v>8219</v>
      </c>
      <c r="B1255">
        <v>711</v>
      </c>
    </row>
    <row r="1256" spans="1:2" x14ac:dyDescent="0.3">
      <c r="A1256" t="s">
        <v>8219</v>
      </c>
      <c r="B1256">
        <v>141</v>
      </c>
    </row>
    <row r="1257" spans="1:2" x14ac:dyDescent="0.3">
      <c r="A1257" t="s">
        <v>8219</v>
      </c>
      <c r="B1257">
        <v>109</v>
      </c>
    </row>
    <row r="1258" spans="1:2" x14ac:dyDescent="0.3">
      <c r="A1258" t="s">
        <v>8219</v>
      </c>
      <c r="B1258">
        <v>361</v>
      </c>
    </row>
    <row r="1259" spans="1:2" x14ac:dyDescent="0.3">
      <c r="A1259" t="s">
        <v>8219</v>
      </c>
      <c r="B1259">
        <v>176</v>
      </c>
    </row>
    <row r="1260" spans="1:2" x14ac:dyDescent="0.3">
      <c r="A1260" t="s">
        <v>8219</v>
      </c>
      <c r="B1260">
        <v>670</v>
      </c>
    </row>
    <row r="1261" spans="1:2" x14ac:dyDescent="0.3">
      <c r="A1261" t="s">
        <v>8219</v>
      </c>
      <c r="B1261">
        <v>96</v>
      </c>
    </row>
    <row r="1262" spans="1:2" x14ac:dyDescent="0.3">
      <c r="A1262" t="s">
        <v>8219</v>
      </c>
      <c r="B1262">
        <v>74</v>
      </c>
    </row>
    <row r="1263" spans="1:2" x14ac:dyDescent="0.3">
      <c r="A1263" t="s">
        <v>8219</v>
      </c>
      <c r="B1263">
        <v>52</v>
      </c>
    </row>
    <row r="1264" spans="1:2" x14ac:dyDescent="0.3">
      <c r="A1264" t="s">
        <v>8219</v>
      </c>
      <c r="B1264">
        <v>105</v>
      </c>
    </row>
    <row r="1265" spans="1:2" x14ac:dyDescent="0.3">
      <c r="A1265" t="s">
        <v>8219</v>
      </c>
      <c r="B1265">
        <v>41</v>
      </c>
    </row>
    <row r="1266" spans="1:2" x14ac:dyDescent="0.3">
      <c r="A1266" t="s">
        <v>8219</v>
      </c>
      <c r="B1266">
        <v>34</v>
      </c>
    </row>
    <row r="1267" spans="1:2" x14ac:dyDescent="0.3">
      <c r="A1267" t="s">
        <v>8219</v>
      </c>
      <c r="B1267">
        <v>66</v>
      </c>
    </row>
    <row r="1268" spans="1:2" x14ac:dyDescent="0.3">
      <c r="A1268" t="s">
        <v>8219</v>
      </c>
      <c r="B1268">
        <v>50</v>
      </c>
    </row>
    <row r="1269" spans="1:2" x14ac:dyDescent="0.3">
      <c r="A1269" t="s">
        <v>8219</v>
      </c>
      <c r="B1269">
        <v>159</v>
      </c>
    </row>
    <row r="1270" spans="1:2" x14ac:dyDescent="0.3">
      <c r="A1270" t="s">
        <v>8219</v>
      </c>
      <c r="B1270">
        <v>182</v>
      </c>
    </row>
    <row r="1271" spans="1:2" x14ac:dyDescent="0.3">
      <c r="A1271" t="s">
        <v>8219</v>
      </c>
      <c r="B1271">
        <v>206</v>
      </c>
    </row>
    <row r="1272" spans="1:2" x14ac:dyDescent="0.3">
      <c r="A1272" t="s">
        <v>8219</v>
      </c>
      <c r="B1272">
        <v>169</v>
      </c>
    </row>
    <row r="1273" spans="1:2" x14ac:dyDescent="0.3">
      <c r="A1273" t="s">
        <v>8219</v>
      </c>
      <c r="B1273">
        <v>31</v>
      </c>
    </row>
    <row r="1274" spans="1:2" x14ac:dyDescent="0.3">
      <c r="A1274" t="s">
        <v>8219</v>
      </c>
      <c r="B1274">
        <v>28</v>
      </c>
    </row>
    <row r="1275" spans="1:2" x14ac:dyDescent="0.3">
      <c r="A1275" t="s">
        <v>8219</v>
      </c>
      <c r="B1275">
        <v>54</v>
      </c>
    </row>
    <row r="1276" spans="1:2" x14ac:dyDescent="0.3">
      <c r="A1276" t="s">
        <v>8219</v>
      </c>
      <c r="B1276">
        <v>467</v>
      </c>
    </row>
    <row r="1277" spans="1:2" x14ac:dyDescent="0.3">
      <c r="A1277" t="s">
        <v>8219</v>
      </c>
      <c r="B1277">
        <v>389</v>
      </c>
    </row>
    <row r="1278" spans="1:2" x14ac:dyDescent="0.3">
      <c r="A1278" t="s">
        <v>8219</v>
      </c>
      <c r="B1278">
        <v>68</v>
      </c>
    </row>
    <row r="1279" spans="1:2" x14ac:dyDescent="0.3">
      <c r="A1279" t="s">
        <v>8219</v>
      </c>
      <c r="B1279">
        <v>413</v>
      </c>
    </row>
    <row r="1280" spans="1:2" x14ac:dyDescent="0.3">
      <c r="A1280" t="s">
        <v>8219</v>
      </c>
      <c r="B1280">
        <v>190</v>
      </c>
    </row>
    <row r="1281" spans="1:2" x14ac:dyDescent="0.3">
      <c r="A1281" t="s">
        <v>8219</v>
      </c>
      <c r="B1281">
        <v>189</v>
      </c>
    </row>
    <row r="1282" spans="1:2" x14ac:dyDescent="0.3">
      <c r="A1282" t="s">
        <v>8219</v>
      </c>
      <c r="B1282">
        <v>130</v>
      </c>
    </row>
    <row r="1283" spans="1:2" x14ac:dyDescent="0.3">
      <c r="A1283" t="s">
        <v>8219</v>
      </c>
      <c r="B1283">
        <v>74</v>
      </c>
    </row>
    <row r="1284" spans="1:2" x14ac:dyDescent="0.3">
      <c r="A1284" t="s">
        <v>8219</v>
      </c>
      <c r="B1284">
        <v>274</v>
      </c>
    </row>
    <row r="1285" spans="1:2" x14ac:dyDescent="0.3">
      <c r="A1285" t="s">
        <v>8219</v>
      </c>
      <c r="B1285">
        <v>22</v>
      </c>
    </row>
    <row r="1286" spans="1:2" x14ac:dyDescent="0.3">
      <c r="A1286" t="s">
        <v>8219</v>
      </c>
      <c r="B1286">
        <v>31</v>
      </c>
    </row>
    <row r="1287" spans="1:2" x14ac:dyDescent="0.3">
      <c r="A1287" t="s">
        <v>8219</v>
      </c>
      <c r="B1287">
        <v>63</v>
      </c>
    </row>
    <row r="1288" spans="1:2" x14ac:dyDescent="0.3">
      <c r="A1288" t="s">
        <v>8219</v>
      </c>
      <c r="B1288">
        <v>20</v>
      </c>
    </row>
    <row r="1289" spans="1:2" x14ac:dyDescent="0.3">
      <c r="A1289" t="s">
        <v>8219</v>
      </c>
      <c r="B1289">
        <v>25</v>
      </c>
    </row>
    <row r="1290" spans="1:2" x14ac:dyDescent="0.3">
      <c r="A1290" t="s">
        <v>8219</v>
      </c>
      <c r="B1290">
        <v>61</v>
      </c>
    </row>
    <row r="1291" spans="1:2" x14ac:dyDescent="0.3">
      <c r="A1291" t="s">
        <v>8219</v>
      </c>
      <c r="B1291">
        <v>52</v>
      </c>
    </row>
    <row r="1292" spans="1:2" x14ac:dyDescent="0.3">
      <c r="A1292" t="s">
        <v>8219</v>
      </c>
      <c r="B1292">
        <v>86</v>
      </c>
    </row>
    <row r="1293" spans="1:2" x14ac:dyDescent="0.3">
      <c r="A1293" t="s">
        <v>8219</v>
      </c>
      <c r="B1293">
        <v>42</v>
      </c>
    </row>
    <row r="1294" spans="1:2" x14ac:dyDescent="0.3">
      <c r="A1294" t="s">
        <v>8219</v>
      </c>
      <c r="B1294">
        <v>52</v>
      </c>
    </row>
    <row r="1295" spans="1:2" x14ac:dyDescent="0.3">
      <c r="A1295" t="s">
        <v>8219</v>
      </c>
      <c r="B1295">
        <v>120</v>
      </c>
    </row>
    <row r="1296" spans="1:2" x14ac:dyDescent="0.3">
      <c r="A1296" t="s">
        <v>8219</v>
      </c>
      <c r="B1296">
        <v>22</v>
      </c>
    </row>
    <row r="1297" spans="1:2" x14ac:dyDescent="0.3">
      <c r="A1297" t="s">
        <v>8219</v>
      </c>
      <c r="B1297">
        <v>64</v>
      </c>
    </row>
    <row r="1298" spans="1:2" x14ac:dyDescent="0.3">
      <c r="A1298" t="s">
        <v>8219</v>
      </c>
      <c r="B1298">
        <v>23</v>
      </c>
    </row>
    <row r="1299" spans="1:2" x14ac:dyDescent="0.3">
      <c r="A1299" t="s">
        <v>8219</v>
      </c>
      <c r="B1299">
        <v>238</v>
      </c>
    </row>
    <row r="1300" spans="1:2" x14ac:dyDescent="0.3">
      <c r="A1300" t="s">
        <v>8219</v>
      </c>
      <c r="B1300">
        <v>33</v>
      </c>
    </row>
    <row r="1301" spans="1:2" x14ac:dyDescent="0.3">
      <c r="A1301" t="s">
        <v>8219</v>
      </c>
      <c r="B1301">
        <v>32</v>
      </c>
    </row>
    <row r="1302" spans="1:2" x14ac:dyDescent="0.3">
      <c r="A1302" t="s">
        <v>8219</v>
      </c>
      <c r="B1302">
        <v>24</v>
      </c>
    </row>
    <row r="1303" spans="1:2" x14ac:dyDescent="0.3">
      <c r="A1303" t="s">
        <v>8219</v>
      </c>
      <c r="B1303">
        <v>29</v>
      </c>
    </row>
    <row r="1304" spans="1:2" x14ac:dyDescent="0.3">
      <c r="A1304" t="s">
        <v>8219</v>
      </c>
      <c r="B1304">
        <v>50</v>
      </c>
    </row>
    <row r="1305" spans="1:2" x14ac:dyDescent="0.3">
      <c r="A1305" t="s">
        <v>8219</v>
      </c>
      <c r="B1305">
        <v>108</v>
      </c>
    </row>
    <row r="1306" spans="1:2" hidden="1" x14ac:dyDescent="0.3">
      <c r="A1306" t="s">
        <v>8220</v>
      </c>
      <c r="B1306">
        <v>104</v>
      </c>
    </row>
    <row r="1307" spans="1:2" hidden="1" x14ac:dyDescent="0.3">
      <c r="A1307" t="s">
        <v>8220</v>
      </c>
      <c r="B1307">
        <v>86</v>
      </c>
    </row>
    <row r="1308" spans="1:2" hidden="1" x14ac:dyDescent="0.3">
      <c r="A1308" t="s">
        <v>8220</v>
      </c>
      <c r="B1308">
        <v>356</v>
      </c>
    </row>
    <row r="1309" spans="1:2" hidden="1" x14ac:dyDescent="0.3">
      <c r="A1309" t="s">
        <v>8220</v>
      </c>
      <c r="B1309">
        <v>45</v>
      </c>
    </row>
    <row r="1310" spans="1:2" hidden="1" x14ac:dyDescent="0.3">
      <c r="A1310" t="s">
        <v>8220</v>
      </c>
      <c r="B1310">
        <v>38</v>
      </c>
    </row>
    <row r="1311" spans="1:2" hidden="1" x14ac:dyDescent="0.3">
      <c r="A1311" t="s">
        <v>8220</v>
      </c>
      <c r="B1311">
        <v>35</v>
      </c>
    </row>
    <row r="1312" spans="1:2" hidden="1" x14ac:dyDescent="0.3">
      <c r="A1312" t="s">
        <v>8220</v>
      </c>
      <c r="B1312">
        <v>24</v>
      </c>
    </row>
    <row r="1313" spans="1:2" hidden="1" x14ac:dyDescent="0.3">
      <c r="A1313" t="s">
        <v>8220</v>
      </c>
      <c r="B1313">
        <v>100</v>
      </c>
    </row>
    <row r="1314" spans="1:2" hidden="1" x14ac:dyDescent="0.3">
      <c r="A1314" t="s">
        <v>8220</v>
      </c>
      <c r="B1314">
        <v>1</v>
      </c>
    </row>
    <row r="1315" spans="1:2" hidden="1" x14ac:dyDescent="0.3">
      <c r="A1315" t="s">
        <v>8220</v>
      </c>
      <c r="B1315">
        <v>122</v>
      </c>
    </row>
    <row r="1316" spans="1:2" hidden="1" x14ac:dyDescent="0.3">
      <c r="A1316" t="s">
        <v>8220</v>
      </c>
      <c r="B1316">
        <v>11</v>
      </c>
    </row>
    <row r="1317" spans="1:2" hidden="1" x14ac:dyDescent="0.3">
      <c r="A1317" t="s">
        <v>8220</v>
      </c>
      <c r="B1317">
        <v>248</v>
      </c>
    </row>
    <row r="1318" spans="1:2" hidden="1" x14ac:dyDescent="0.3">
      <c r="A1318" t="s">
        <v>8220</v>
      </c>
      <c r="B1318">
        <v>1</v>
      </c>
    </row>
    <row r="1319" spans="1:2" hidden="1" x14ac:dyDescent="0.3">
      <c r="A1319" t="s">
        <v>8220</v>
      </c>
      <c r="B1319">
        <v>19</v>
      </c>
    </row>
    <row r="1320" spans="1:2" hidden="1" x14ac:dyDescent="0.3">
      <c r="A1320" t="s">
        <v>8220</v>
      </c>
      <c r="B1320">
        <v>135</v>
      </c>
    </row>
    <row r="1321" spans="1:2" hidden="1" x14ac:dyDescent="0.3">
      <c r="A1321" t="s">
        <v>8220</v>
      </c>
      <c r="B1321">
        <v>9</v>
      </c>
    </row>
    <row r="1322" spans="1:2" hidden="1" x14ac:dyDescent="0.3">
      <c r="A1322" t="s">
        <v>8220</v>
      </c>
      <c r="B1322">
        <v>3</v>
      </c>
    </row>
    <row r="1323" spans="1:2" hidden="1" x14ac:dyDescent="0.3">
      <c r="A1323" t="s">
        <v>8220</v>
      </c>
      <c r="B1323">
        <v>7</v>
      </c>
    </row>
    <row r="1324" spans="1:2" hidden="1" x14ac:dyDescent="0.3">
      <c r="A1324" t="s">
        <v>8220</v>
      </c>
      <c r="B1324">
        <v>4</v>
      </c>
    </row>
    <row r="1325" spans="1:2" hidden="1" x14ac:dyDescent="0.3">
      <c r="A1325" t="s">
        <v>8220</v>
      </c>
      <c r="B1325">
        <v>44</v>
      </c>
    </row>
    <row r="1326" spans="1:2" hidden="1" x14ac:dyDescent="0.3">
      <c r="A1326" t="s">
        <v>8220</v>
      </c>
      <c r="B1326">
        <v>90</v>
      </c>
    </row>
    <row r="1327" spans="1:2" hidden="1" x14ac:dyDescent="0.3">
      <c r="A1327" t="s">
        <v>8220</v>
      </c>
      <c r="B1327">
        <v>8</v>
      </c>
    </row>
    <row r="1328" spans="1:2" hidden="1" x14ac:dyDescent="0.3">
      <c r="A1328" t="s">
        <v>8220</v>
      </c>
      <c r="B1328">
        <v>11</v>
      </c>
    </row>
    <row r="1329" spans="1:2" hidden="1" x14ac:dyDescent="0.3">
      <c r="A1329" t="s">
        <v>8220</v>
      </c>
      <c r="B1329">
        <v>41</v>
      </c>
    </row>
    <row r="1330" spans="1:2" hidden="1" x14ac:dyDescent="0.3">
      <c r="A1330" t="s">
        <v>8220</v>
      </c>
      <c r="B1330">
        <v>15</v>
      </c>
    </row>
    <row r="1331" spans="1:2" hidden="1" x14ac:dyDescent="0.3">
      <c r="A1331" t="s">
        <v>8220</v>
      </c>
      <c r="B1331">
        <v>9</v>
      </c>
    </row>
    <row r="1332" spans="1:2" hidden="1" x14ac:dyDescent="0.3">
      <c r="A1332" t="s">
        <v>8220</v>
      </c>
      <c r="B1332">
        <v>50</v>
      </c>
    </row>
    <row r="1333" spans="1:2" hidden="1" x14ac:dyDescent="0.3">
      <c r="A1333" t="s">
        <v>8220</v>
      </c>
      <c r="B1333">
        <v>34</v>
      </c>
    </row>
    <row r="1334" spans="1:2" hidden="1" x14ac:dyDescent="0.3">
      <c r="A1334" t="s">
        <v>8220</v>
      </c>
      <c r="B1334">
        <v>0</v>
      </c>
    </row>
    <row r="1335" spans="1:2" hidden="1" x14ac:dyDescent="0.3">
      <c r="A1335" t="s">
        <v>8220</v>
      </c>
      <c r="B1335">
        <v>0</v>
      </c>
    </row>
    <row r="1336" spans="1:2" hidden="1" x14ac:dyDescent="0.3">
      <c r="A1336" t="s">
        <v>8220</v>
      </c>
      <c r="B1336">
        <v>276</v>
      </c>
    </row>
    <row r="1337" spans="1:2" hidden="1" x14ac:dyDescent="0.3">
      <c r="A1337" t="s">
        <v>8220</v>
      </c>
      <c r="B1337">
        <v>16</v>
      </c>
    </row>
    <row r="1338" spans="1:2" hidden="1" x14ac:dyDescent="0.3">
      <c r="A1338" t="s">
        <v>8220</v>
      </c>
      <c r="B1338">
        <v>224</v>
      </c>
    </row>
    <row r="1339" spans="1:2" hidden="1" x14ac:dyDescent="0.3">
      <c r="A1339" t="s">
        <v>8220</v>
      </c>
      <c r="B1339">
        <v>140</v>
      </c>
    </row>
    <row r="1340" spans="1:2" hidden="1" x14ac:dyDescent="0.3">
      <c r="A1340" t="s">
        <v>8220</v>
      </c>
      <c r="B1340">
        <v>15</v>
      </c>
    </row>
    <row r="1341" spans="1:2" hidden="1" x14ac:dyDescent="0.3">
      <c r="A1341" t="s">
        <v>8220</v>
      </c>
      <c r="B1341">
        <v>37</v>
      </c>
    </row>
    <row r="1342" spans="1:2" hidden="1" x14ac:dyDescent="0.3">
      <c r="A1342" t="s">
        <v>8220</v>
      </c>
      <c r="B1342">
        <v>0</v>
      </c>
    </row>
    <row r="1343" spans="1:2" hidden="1" x14ac:dyDescent="0.3">
      <c r="A1343" t="s">
        <v>8220</v>
      </c>
      <c r="B1343">
        <v>46</v>
      </c>
    </row>
    <row r="1344" spans="1:2" hidden="1" x14ac:dyDescent="0.3">
      <c r="A1344" t="s">
        <v>8220</v>
      </c>
      <c r="B1344">
        <v>1</v>
      </c>
    </row>
    <row r="1345" spans="1:2" hidden="1" x14ac:dyDescent="0.3">
      <c r="A1345" t="s">
        <v>8220</v>
      </c>
      <c r="B1345">
        <v>323</v>
      </c>
    </row>
    <row r="1346" spans="1:2" x14ac:dyDescent="0.3">
      <c r="A1346" t="s">
        <v>8219</v>
      </c>
      <c r="B1346">
        <v>139</v>
      </c>
    </row>
    <row r="1347" spans="1:2" x14ac:dyDescent="0.3">
      <c r="A1347" t="s">
        <v>8219</v>
      </c>
      <c r="B1347">
        <v>7</v>
      </c>
    </row>
    <row r="1348" spans="1:2" x14ac:dyDescent="0.3">
      <c r="A1348" t="s">
        <v>8219</v>
      </c>
      <c r="B1348">
        <v>149</v>
      </c>
    </row>
    <row r="1349" spans="1:2" x14ac:dyDescent="0.3">
      <c r="A1349" t="s">
        <v>8219</v>
      </c>
      <c r="B1349">
        <v>31</v>
      </c>
    </row>
    <row r="1350" spans="1:2" x14ac:dyDescent="0.3">
      <c r="A1350" t="s">
        <v>8219</v>
      </c>
      <c r="B1350">
        <v>26</v>
      </c>
    </row>
    <row r="1351" spans="1:2" x14ac:dyDescent="0.3">
      <c r="A1351" t="s">
        <v>8219</v>
      </c>
      <c r="B1351">
        <v>172</v>
      </c>
    </row>
    <row r="1352" spans="1:2" x14ac:dyDescent="0.3">
      <c r="A1352" t="s">
        <v>8219</v>
      </c>
      <c r="B1352">
        <v>78</v>
      </c>
    </row>
    <row r="1353" spans="1:2" x14ac:dyDescent="0.3">
      <c r="A1353" t="s">
        <v>8219</v>
      </c>
      <c r="B1353">
        <v>120</v>
      </c>
    </row>
    <row r="1354" spans="1:2" x14ac:dyDescent="0.3">
      <c r="A1354" t="s">
        <v>8219</v>
      </c>
      <c r="B1354">
        <v>227</v>
      </c>
    </row>
    <row r="1355" spans="1:2" x14ac:dyDescent="0.3">
      <c r="A1355" t="s">
        <v>8219</v>
      </c>
      <c r="B1355">
        <v>42</v>
      </c>
    </row>
    <row r="1356" spans="1:2" x14ac:dyDescent="0.3">
      <c r="A1356" t="s">
        <v>8219</v>
      </c>
      <c r="B1356">
        <v>64</v>
      </c>
    </row>
    <row r="1357" spans="1:2" x14ac:dyDescent="0.3">
      <c r="A1357" t="s">
        <v>8219</v>
      </c>
      <c r="B1357">
        <v>121</v>
      </c>
    </row>
    <row r="1358" spans="1:2" x14ac:dyDescent="0.3">
      <c r="A1358" t="s">
        <v>8219</v>
      </c>
      <c r="B1358">
        <v>87</v>
      </c>
    </row>
    <row r="1359" spans="1:2" x14ac:dyDescent="0.3">
      <c r="A1359" t="s">
        <v>8219</v>
      </c>
      <c r="B1359">
        <v>65</v>
      </c>
    </row>
    <row r="1360" spans="1:2" x14ac:dyDescent="0.3">
      <c r="A1360" t="s">
        <v>8219</v>
      </c>
      <c r="B1360">
        <v>49</v>
      </c>
    </row>
    <row r="1361" spans="1:2" x14ac:dyDescent="0.3">
      <c r="A1361" t="s">
        <v>8219</v>
      </c>
      <c r="B1361">
        <v>19</v>
      </c>
    </row>
    <row r="1362" spans="1:2" x14ac:dyDescent="0.3">
      <c r="A1362" t="s">
        <v>8219</v>
      </c>
      <c r="B1362">
        <v>81</v>
      </c>
    </row>
    <row r="1363" spans="1:2" x14ac:dyDescent="0.3">
      <c r="A1363" t="s">
        <v>8219</v>
      </c>
      <c r="B1363">
        <v>264</v>
      </c>
    </row>
    <row r="1364" spans="1:2" x14ac:dyDescent="0.3">
      <c r="A1364" t="s">
        <v>8219</v>
      </c>
      <c r="B1364">
        <v>25</v>
      </c>
    </row>
    <row r="1365" spans="1:2" x14ac:dyDescent="0.3">
      <c r="A1365" t="s">
        <v>8219</v>
      </c>
      <c r="B1365">
        <v>5</v>
      </c>
    </row>
    <row r="1366" spans="1:2" x14ac:dyDescent="0.3">
      <c r="A1366" t="s">
        <v>8219</v>
      </c>
      <c r="B1366">
        <v>144</v>
      </c>
    </row>
    <row r="1367" spans="1:2" x14ac:dyDescent="0.3">
      <c r="A1367" t="s">
        <v>8219</v>
      </c>
      <c r="B1367">
        <v>92</v>
      </c>
    </row>
    <row r="1368" spans="1:2" x14ac:dyDescent="0.3">
      <c r="A1368" t="s">
        <v>8219</v>
      </c>
      <c r="B1368">
        <v>147</v>
      </c>
    </row>
    <row r="1369" spans="1:2" x14ac:dyDescent="0.3">
      <c r="A1369" t="s">
        <v>8219</v>
      </c>
      <c r="B1369">
        <v>90</v>
      </c>
    </row>
    <row r="1370" spans="1:2" x14ac:dyDescent="0.3">
      <c r="A1370" t="s">
        <v>8219</v>
      </c>
      <c r="B1370">
        <v>87</v>
      </c>
    </row>
    <row r="1371" spans="1:2" x14ac:dyDescent="0.3">
      <c r="A1371" t="s">
        <v>8219</v>
      </c>
      <c r="B1371">
        <v>406</v>
      </c>
    </row>
    <row r="1372" spans="1:2" x14ac:dyDescent="0.3">
      <c r="A1372" t="s">
        <v>8219</v>
      </c>
      <c r="B1372">
        <v>20</v>
      </c>
    </row>
    <row r="1373" spans="1:2" x14ac:dyDescent="0.3">
      <c r="A1373" t="s">
        <v>8219</v>
      </c>
      <c r="B1373">
        <v>70</v>
      </c>
    </row>
    <row r="1374" spans="1:2" x14ac:dyDescent="0.3">
      <c r="A1374" t="s">
        <v>8219</v>
      </c>
      <c r="B1374">
        <v>16</v>
      </c>
    </row>
    <row r="1375" spans="1:2" x14ac:dyDescent="0.3">
      <c r="A1375" t="s">
        <v>8219</v>
      </c>
      <c r="B1375">
        <v>52</v>
      </c>
    </row>
    <row r="1376" spans="1:2" x14ac:dyDescent="0.3">
      <c r="A1376" t="s">
        <v>8219</v>
      </c>
      <c r="B1376">
        <v>66</v>
      </c>
    </row>
    <row r="1377" spans="1:2" x14ac:dyDescent="0.3">
      <c r="A1377" t="s">
        <v>8219</v>
      </c>
      <c r="B1377">
        <v>109</v>
      </c>
    </row>
    <row r="1378" spans="1:2" x14ac:dyDescent="0.3">
      <c r="A1378" t="s">
        <v>8219</v>
      </c>
      <c r="B1378">
        <v>168</v>
      </c>
    </row>
    <row r="1379" spans="1:2" x14ac:dyDescent="0.3">
      <c r="A1379" t="s">
        <v>8219</v>
      </c>
      <c r="B1379">
        <v>31</v>
      </c>
    </row>
    <row r="1380" spans="1:2" x14ac:dyDescent="0.3">
      <c r="A1380" t="s">
        <v>8219</v>
      </c>
      <c r="B1380">
        <v>133</v>
      </c>
    </row>
    <row r="1381" spans="1:2" x14ac:dyDescent="0.3">
      <c r="A1381" t="s">
        <v>8219</v>
      </c>
      <c r="B1381">
        <v>151</v>
      </c>
    </row>
    <row r="1382" spans="1:2" x14ac:dyDescent="0.3">
      <c r="A1382" t="s">
        <v>8219</v>
      </c>
      <c r="B1382">
        <v>5</v>
      </c>
    </row>
    <row r="1383" spans="1:2" x14ac:dyDescent="0.3">
      <c r="A1383" t="s">
        <v>8219</v>
      </c>
      <c r="B1383">
        <v>73</v>
      </c>
    </row>
    <row r="1384" spans="1:2" x14ac:dyDescent="0.3">
      <c r="A1384" t="s">
        <v>8219</v>
      </c>
      <c r="B1384">
        <v>148</v>
      </c>
    </row>
    <row r="1385" spans="1:2" x14ac:dyDescent="0.3">
      <c r="A1385" t="s">
        <v>8219</v>
      </c>
      <c r="B1385">
        <v>93</v>
      </c>
    </row>
    <row r="1386" spans="1:2" x14ac:dyDescent="0.3">
      <c r="A1386" t="s">
        <v>8219</v>
      </c>
      <c r="B1386">
        <v>63</v>
      </c>
    </row>
    <row r="1387" spans="1:2" x14ac:dyDescent="0.3">
      <c r="A1387" t="s">
        <v>8219</v>
      </c>
      <c r="B1387">
        <v>134</v>
      </c>
    </row>
    <row r="1388" spans="1:2" x14ac:dyDescent="0.3">
      <c r="A1388" t="s">
        <v>8219</v>
      </c>
      <c r="B1388">
        <v>14</v>
      </c>
    </row>
    <row r="1389" spans="1:2" x14ac:dyDescent="0.3">
      <c r="A1389" t="s">
        <v>8219</v>
      </c>
      <c r="B1389">
        <v>78</v>
      </c>
    </row>
    <row r="1390" spans="1:2" x14ac:dyDescent="0.3">
      <c r="A1390" t="s">
        <v>8219</v>
      </c>
      <c r="B1390">
        <v>112</v>
      </c>
    </row>
    <row r="1391" spans="1:2" x14ac:dyDescent="0.3">
      <c r="A1391" t="s">
        <v>8219</v>
      </c>
      <c r="B1391">
        <v>34</v>
      </c>
    </row>
    <row r="1392" spans="1:2" x14ac:dyDescent="0.3">
      <c r="A1392" t="s">
        <v>8219</v>
      </c>
      <c r="B1392">
        <v>19</v>
      </c>
    </row>
    <row r="1393" spans="1:2" x14ac:dyDescent="0.3">
      <c r="A1393" t="s">
        <v>8219</v>
      </c>
      <c r="B1393">
        <v>13</v>
      </c>
    </row>
    <row r="1394" spans="1:2" x14ac:dyDescent="0.3">
      <c r="A1394" t="s">
        <v>8219</v>
      </c>
      <c r="B1394">
        <v>104</v>
      </c>
    </row>
    <row r="1395" spans="1:2" x14ac:dyDescent="0.3">
      <c r="A1395" t="s">
        <v>8219</v>
      </c>
      <c r="B1395">
        <v>52</v>
      </c>
    </row>
    <row r="1396" spans="1:2" x14ac:dyDescent="0.3">
      <c r="A1396" t="s">
        <v>8219</v>
      </c>
      <c r="B1396">
        <v>17</v>
      </c>
    </row>
    <row r="1397" spans="1:2" x14ac:dyDescent="0.3">
      <c r="A1397" t="s">
        <v>8219</v>
      </c>
      <c r="B1397">
        <v>82</v>
      </c>
    </row>
    <row r="1398" spans="1:2" x14ac:dyDescent="0.3">
      <c r="A1398" t="s">
        <v>8219</v>
      </c>
      <c r="B1398">
        <v>73</v>
      </c>
    </row>
    <row r="1399" spans="1:2" x14ac:dyDescent="0.3">
      <c r="A1399" t="s">
        <v>8219</v>
      </c>
      <c r="B1399">
        <v>158</v>
      </c>
    </row>
    <row r="1400" spans="1:2" x14ac:dyDescent="0.3">
      <c r="A1400" t="s">
        <v>8219</v>
      </c>
      <c r="B1400">
        <v>65</v>
      </c>
    </row>
    <row r="1401" spans="1:2" x14ac:dyDescent="0.3">
      <c r="A1401" t="s">
        <v>8219</v>
      </c>
      <c r="B1401">
        <v>184</v>
      </c>
    </row>
    <row r="1402" spans="1:2" x14ac:dyDescent="0.3">
      <c r="A1402" t="s">
        <v>8219</v>
      </c>
      <c r="B1402">
        <v>34</v>
      </c>
    </row>
    <row r="1403" spans="1:2" x14ac:dyDescent="0.3">
      <c r="A1403" t="s">
        <v>8219</v>
      </c>
      <c r="B1403">
        <v>240</v>
      </c>
    </row>
    <row r="1404" spans="1:2" x14ac:dyDescent="0.3">
      <c r="A1404" t="s">
        <v>8219</v>
      </c>
      <c r="B1404">
        <v>113</v>
      </c>
    </row>
    <row r="1405" spans="1:2" x14ac:dyDescent="0.3">
      <c r="A1405" t="s">
        <v>8219</v>
      </c>
      <c r="B1405">
        <v>66</v>
      </c>
    </row>
    <row r="1406" spans="1:2" hidden="1" x14ac:dyDescent="0.3">
      <c r="A1406" t="s">
        <v>8221</v>
      </c>
      <c r="B1406">
        <v>0</v>
      </c>
    </row>
    <row r="1407" spans="1:2" hidden="1" x14ac:dyDescent="0.3">
      <c r="A1407" t="s">
        <v>8221</v>
      </c>
      <c r="B1407">
        <v>0</v>
      </c>
    </row>
    <row r="1408" spans="1:2" hidden="1" x14ac:dyDescent="0.3">
      <c r="A1408" t="s">
        <v>8221</v>
      </c>
      <c r="B1408">
        <v>0</v>
      </c>
    </row>
    <row r="1409" spans="1:2" hidden="1" x14ac:dyDescent="0.3">
      <c r="A1409" t="s">
        <v>8221</v>
      </c>
      <c r="B1409">
        <v>0</v>
      </c>
    </row>
    <row r="1410" spans="1:2" hidden="1" x14ac:dyDescent="0.3">
      <c r="A1410" t="s">
        <v>8221</v>
      </c>
      <c r="B1410">
        <v>0</v>
      </c>
    </row>
    <row r="1411" spans="1:2" hidden="1" x14ac:dyDescent="0.3">
      <c r="A1411" t="s">
        <v>8221</v>
      </c>
      <c r="B1411">
        <v>0</v>
      </c>
    </row>
    <row r="1412" spans="1:2" hidden="1" x14ac:dyDescent="0.3">
      <c r="A1412" t="s">
        <v>8221</v>
      </c>
      <c r="B1412">
        <v>0</v>
      </c>
    </row>
    <row r="1413" spans="1:2" hidden="1" x14ac:dyDescent="0.3">
      <c r="A1413" t="s">
        <v>8221</v>
      </c>
      <c r="B1413">
        <v>0</v>
      </c>
    </row>
    <row r="1414" spans="1:2" hidden="1" x14ac:dyDescent="0.3">
      <c r="A1414" t="s">
        <v>8221</v>
      </c>
      <c r="B1414">
        <v>0</v>
      </c>
    </row>
    <row r="1415" spans="1:2" hidden="1" x14ac:dyDescent="0.3">
      <c r="A1415" t="s">
        <v>8221</v>
      </c>
      <c r="B1415">
        <v>0</v>
      </c>
    </row>
    <row r="1416" spans="1:2" hidden="1" x14ac:dyDescent="0.3">
      <c r="A1416" t="s">
        <v>8221</v>
      </c>
      <c r="B1416">
        <v>0</v>
      </c>
    </row>
    <row r="1417" spans="1:2" hidden="1" x14ac:dyDescent="0.3">
      <c r="A1417" t="s">
        <v>8221</v>
      </c>
      <c r="B1417">
        <v>0</v>
      </c>
    </row>
    <row r="1418" spans="1:2" hidden="1" x14ac:dyDescent="0.3">
      <c r="A1418" t="s">
        <v>8221</v>
      </c>
      <c r="B1418">
        <v>0</v>
      </c>
    </row>
    <row r="1419" spans="1:2" hidden="1" x14ac:dyDescent="0.3">
      <c r="A1419" t="s">
        <v>8221</v>
      </c>
      <c r="B1419">
        <v>0</v>
      </c>
    </row>
    <row r="1420" spans="1:2" hidden="1" x14ac:dyDescent="0.3">
      <c r="A1420" t="s">
        <v>8221</v>
      </c>
      <c r="B1420">
        <v>0</v>
      </c>
    </row>
    <row r="1421" spans="1:2" hidden="1" x14ac:dyDescent="0.3">
      <c r="A1421" t="s">
        <v>8221</v>
      </c>
      <c r="B1421">
        <v>0</v>
      </c>
    </row>
    <row r="1422" spans="1:2" hidden="1" x14ac:dyDescent="0.3">
      <c r="A1422" t="s">
        <v>8221</v>
      </c>
      <c r="B1422">
        <v>0</v>
      </c>
    </row>
    <row r="1423" spans="1:2" hidden="1" x14ac:dyDescent="0.3">
      <c r="A1423" t="s">
        <v>8221</v>
      </c>
      <c r="B1423">
        <v>0</v>
      </c>
    </row>
    <row r="1424" spans="1:2" hidden="1" x14ac:dyDescent="0.3">
      <c r="A1424" t="s">
        <v>8221</v>
      </c>
      <c r="B1424">
        <v>0</v>
      </c>
    </row>
    <row r="1425" spans="1:2" hidden="1" x14ac:dyDescent="0.3">
      <c r="A1425" t="s">
        <v>8221</v>
      </c>
      <c r="B1425">
        <v>0</v>
      </c>
    </row>
    <row r="1426" spans="1:2" hidden="1" x14ac:dyDescent="0.3">
      <c r="A1426" t="s">
        <v>8221</v>
      </c>
      <c r="B1426">
        <v>0</v>
      </c>
    </row>
    <row r="1427" spans="1:2" hidden="1" x14ac:dyDescent="0.3">
      <c r="A1427" t="s">
        <v>8221</v>
      </c>
      <c r="B1427">
        <v>0</v>
      </c>
    </row>
    <row r="1428" spans="1:2" hidden="1" x14ac:dyDescent="0.3">
      <c r="A1428" t="s">
        <v>8221</v>
      </c>
      <c r="B1428">
        <v>0</v>
      </c>
    </row>
    <row r="1429" spans="1:2" hidden="1" x14ac:dyDescent="0.3">
      <c r="A1429" t="s">
        <v>8221</v>
      </c>
      <c r="B1429">
        <v>0</v>
      </c>
    </row>
    <row r="1430" spans="1:2" hidden="1" x14ac:dyDescent="0.3">
      <c r="A1430" t="s">
        <v>8221</v>
      </c>
      <c r="B1430">
        <v>0</v>
      </c>
    </row>
    <row r="1431" spans="1:2" hidden="1" x14ac:dyDescent="0.3">
      <c r="A1431" t="s">
        <v>8221</v>
      </c>
      <c r="B1431">
        <v>0</v>
      </c>
    </row>
    <row r="1432" spans="1:2" hidden="1" x14ac:dyDescent="0.3">
      <c r="A1432" t="s">
        <v>8221</v>
      </c>
      <c r="B1432">
        <v>0</v>
      </c>
    </row>
    <row r="1433" spans="1:2" hidden="1" x14ac:dyDescent="0.3">
      <c r="A1433" t="s">
        <v>8221</v>
      </c>
      <c r="B1433">
        <v>0</v>
      </c>
    </row>
    <row r="1434" spans="1:2" hidden="1" x14ac:dyDescent="0.3">
      <c r="A1434" t="s">
        <v>8221</v>
      </c>
      <c r="B1434">
        <v>0</v>
      </c>
    </row>
    <row r="1435" spans="1:2" hidden="1" x14ac:dyDescent="0.3">
      <c r="A1435" t="s">
        <v>8221</v>
      </c>
      <c r="B1435">
        <v>0</v>
      </c>
    </row>
    <row r="1436" spans="1:2" hidden="1" x14ac:dyDescent="0.3">
      <c r="A1436" t="s">
        <v>8221</v>
      </c>
      <c r="B1436">
        <v>0</v>
      </c>
    </row>
    <row r="1437" spans="1:2" hidden="1" x14ac:dyDescent="0.3">
      <c r="A1437" t="s">
        <v>8221</v>
      </c>
      <c r="B1437">
        <v>0</v>
      </c>
    </row>
    <row r="1438" spans="1:2" hidden="1" x14ac:dyDescent="0.3">
      <c r="A1438" t="s">
        <v>8221</v>
      </c>
      <c r="B1438">
        <v>0</v>
      </c>
    </row>
    <row r="1439" spans="1:2" hidden="1" x14ac:dyDescent="0.3">
      <c r="A1439" t="s">
        <v>8221</v>
      </c>
      <c r="B1439">
        <v>0</v>
      </c>
    </row>
    <row r="1440" spans="1:2" hidden="1" x14ac:dyDescent="0.3">
      <c r="A1440" t="s">
        <v>8221</v>
      </c>
      <c r="B1440">
        <v>0</v>
      </c>
    </row>
    <row r="1441" spans="1:2" hidden="1" x14ac:dyDescent="0.3">
      <c r="A1441" t="s">
        <v>8221</v>
      </c>
      <c r="B1441">
        <v>0</v>
      </c>
    </row>
    <row r="1442" spans="1:2" hidden="1" x14ac:dyDescent="0.3">
      <c r="A1442" t="s">
        <v>8221</v>
      </c>
      <c r="B1442">
        <v>0</v>
      </c>
    </row>
    <row r="1443" spans="1:2" hidden="1" x14ac:dyDescent="0.3">
      <c r="A1443" t="s">
        <v>8221</v>
      </c>
      <c r="B1443">
        <v>0</v>
      </c>
    </row>
    <row r="1444" spans="1:2" hidden="1" x14ac:dyDescent="0.3">
      <c r="A1444" t="s">
        <v>8221</v>
      </c>
      <c r="B1444">
        <v>0</v>
      </c>
    </row>
    <row r="1445" spans="1:2" hidden="1" x14ac:dyDescent="0.3">
      <c r="A1445" t="s">
        <v>8221</v>
      </c>
      <c r="B1445">
        <v>0</v>
      </c>
    </row>
    <row r="1446" spans="1:2" hidden="1" x14ac:dyDescent="0.3">
      <c r="A1446" t="s">
        <v>8221</v>
      </c>
      <c r="B1446">
        <v>0</v>
      </c>
    </row>
    <row r="1447" spans="1:2" hidden="1" x14ac:dyDescent="0.3">
      <c r="A1447" t="s">
        <v>8221</v>
      </c>
      <c r="B1447">
        <v>0</v>
      </c>
    </row>
    <row r="1448" spans="1:2" hidden="1" x14ac:dyDescent="0.3">
      <c r="A1448" t="s">
        <v>8221</v>
      </c>
      <c r="B1448">
        <v>0</v>
      </c>
    </row>
    <row r="1449" spans="1:2" hidden="1" x14ac:dyDescent="0.3">
      <c r="A1449" t="s">
        <v>8221</v>
      </c>
      <c r="B1449">
        <v>0</v>
      </c>
    </row>
    <row r="1450" spans="1:2" hidden="1" x14ac:dyDescent="0.3">
      <c r="A1450" t="s">
        <v>8221</v>
      </c>
      <c r="B1450">
        <v>0</v>
      </c>
    </row>
    <row r="1451" spans="1:2" hidden="1" x14ac:dyDescent="0.3">
      <c r="A1451" t="s">
        <v>8221</v>
      </c>
      <c r="B1451">
        <v>0</v>
      </c>
    </row>
    <row r="1452" spans="1:2" hidden="1" x14ac:dyDescent="0.3">
      <c r="A1452" t="s">
        <v>8221</v>
      </c>
      <c r="B1452">
        <v>0</v>
      </c>
    </row>
    <row r="1453" spans="1:2" hidden="1" x14ac:dyDescent="0.3">
      <c r="A1453" t="s">
        <v>8220</v>
      </c>
      <c r="B1453">
        <v>2</v>
      </c>
    </row>
    <row r="1454" spans="1:2" hidden="1" x14ac:dyDescent="0.3">
      <c r="A1454" t="s">
        <v>8220</v>
      </c>
      <c r="B1454">
        <v>0</v>
      </c>
    </row>
    <row r="1455" spans="1:2" hidden="1" x14ac:dyDescent="0.3">
      <c r="A1455" t="s">
        <v>8220</v>
      </c>
      <c r="B1455">
        <v>0</v>
      </c>
    </row>
    <row r="1456" spans="1:2" hidden="1" x14ac:dyDescent="0.3">
      <c r="A1456" t="s">
        <v>8220</v>
      </c>
      <c r="B1456">
        <v>1</v>
      </c>
    </row>
    <row r="1457" spans="1:2" hidden="1" x14ac:dyDescent="0.3">
      <c r="A1457" t="s">
        <v>8220</v>
      </c>
      <c r="B1457">
        <v>7</v>
      </c>
    </row>
    <row r="1458" spans="1:2" hidden="1" x14ac:dyDescent="0.3">
      <c r="A1458" t="s">
        <v>8220</v>
      </c>
      <c r="B1458">
        <v>3</v>
      </c>
    </row>
    <row r="1459" spans="1:2" hidden="1" x14ac:dyDescent="0.3">
      <c r="A1459" t="s">
        <v>8220</v>
      </c>
      <c r="B1459">
        <v>0</v>
      </c>
    </row>
    <row r="1460" spans="1:2" hidden="1" x14ac:dyDescent="0.3">
      <c r="A1460" t="s">
        <v>8220</v>
      </c>
      <c r="B1460">
        <v>0</v>
      </c>
    </row>
    <row r="1461" spans="1:2" hidden="1" x14ac:dyDescent="0.3">
      <c r="A1461" t="s">
        <v>8220</v>
      </c>
      <c r="B1461">
        <v>0</v>
      </c>
    </row>
    <row r="1462" spans="1:2" hidden="1" x14ac:dyDescent="0.3">
      <c r="A1462" t="s">
        <v>8220</v>
      </c>
      <c r="B1462">
        <v>0</v>
      </c>
    </row>
    <row r="1463" spans="1:2" x14ac:dyDescent="0.3">
      <c r="A1463" t="s">
        <v>8219</v>
      </c>
      <c r="B1463">
        <v>340</v>
      </c>
    </row>
    <row r="1464" spans="1:2" x14ac:dyDescent="0.3">
      <c r="A1464" t="s">
        <v>8219</v>
      </c>
      <c r="B1464">
        <v>150</v>
      </c>
    </row>
    <row r="1465" spans="1:2" x14ac:dyDescent="0.3">
      <c r="A1465" t="s">
        <v>8219</v>
      </c>
      <c r="B1465">
        <v>25</v>
      </c>
    </row>
    <row r="1466" spans="1:2" x14ac:dyDescent="0.3">
      <c r="A1466" t="s">
        <v>8219</v>
      </c>
      <c r="B1466">
        <v>234</v>
      </c>
    </row>
    <row r="1467" spans="1:2" x14ac:dyDescent="0.3">
      <c r="A1467" t="s">
        <v>8219</v>
      </c>
      <c r="B1467">
        <v>2602</v>
      </c>
    </row>
    <row r="1468" spans="1:2" x14ac:dyDescent="0.3">
      <c r="A1468" t="s">
        <v>8219</v>
      </c>
      <c r="B1468">
        <v>248</v>
      </c>
    </row>
    <row r="1469" spans="1:2" x14ac:dyDescent="0.3">
      <c r="A1469" t="s">
        <v>8219</v>
      </c>
      <c r="B1469">
        <v>600</v>
      </c>
    </row>
    <row r="1470" spans="1:2" x14ac:dyDescent="0.3">
      <c r="A1470" t="s">
        <v>8219</v>
      </c>
      <c r="B1470">
        <v>293</v>
      </c>
    </row>
    <row r="1471" spans="1:2" x14ac:dyDescent="0.3">
      <c r="A1471" t="s">
        <v>8219</v>
      </c>
      <c r="B1471">
        <v>321</v>
      </c>
    </row>
    <row r="1472" spans="1:2" x14ac:dyDescent="0.3">
      <c r="A1472" t="s">
        <v>8219</v>
      </c>
      <c r="B1472">
        <v>81</v>
      </c>
    </row>
    <row r="1473" spans="1:2" x14ac:dyDescent="0.3">
      <c r="A1473" t="s">
        <v>8219</v>
      </c>
      <c r="B1473">
        <v>343</v>
      </c>
    </row>
    <row r="1474" spans="1:2" x14ac:dyDescent="0.3">
      <c r="A1474" t="s">
        <v>8219</v>
      </c>
      <c r="B1474">
        <v>336</v>
      </c>
    </row>
    <row r="1475" spans="1:2" x14ac:dyDescent="0.3">
      <c r="A1475" t="s">
        <v>8219</v>
      </c>
      <c r="B1475">
        <v>47</v>
      </c>
    </row>
    <row r="1476" spans="1:2" x14ac:dyDescent="0.3">
      <c r="A1476" t="s">
        <v>8219</v>
      </c>
      <c r="B1476">
        <v>76</v>
      </c>
    </row>
    <row r="1477" spans="1:2" x14ac:dyDescent="0.3">
      <c r="A1477" t="s">
        <v>8219</v>
      </c>
      <c r="B1477">
        <v>441</v>
      </c>
    </row>
    <row r="1478" spans="1:2" x14ac:dyDescent="0.3">
      <c r="A1478" t="s">
        <v>8219</v>
      </c>
      <c r="B1478">
        <v>916</v>
      </c>
    </row>
    <row r="1479" spans="1:2" x14ac:dyDescent="0.3">
      <c r="A1479" t="s">
        <v>8219</v>
      </c>
      <c r="B1479">
        <v>369</v>
      </c>
    </row>
    <row r="1480" spans="1:2" x14ac:dyDescent="0.3">
      <c r="A1480" t="s">
        <v>8219</v>
      </c>
      <c r="B1480">
        <v>20242</v>
      </c>
    </row>
    <row r="1481" spans="1:2" x14ac:dyDescent="0.3">
      <c r="A1481" t="s">
        <v>8219</v>
      </c>
      <c r="B1481">
        <v>71</v>
      </c>
    </row>
    <row r="1482" spans="1:2" x14ac:dyDescent="0.3">
      <c r="A1482" t="s">
        <v>8219</v>
      </c>
      <c r="B1482">
        <v>635</v>
      </c>
    </row>
    <row r="1483" spans="1:2" hidden="1" x14ac:dyDescent="0.3">
      <c r="A1483" t="s">
        <v>8221</v>
      </c>
      <c r="B1483">
        <v>0</v>
      </c>
    </row>
    <row r="1484" spans="1:2" hidden="1" x14ac:dyDescent="0.3">
      <c r="A1484" t="s">
        <v>8221</v>
      </c>
      <c r="B1484">
        <v>0</v>
      </c>
    </row>
    <row r="1485" spans="1:2" hidden="1" x14ac:dyDescent="0.3">
      <c r="A1485" t="s">
        <v>8221</v>
      </c>
      <c r="B1485">
        <v>0</v>
      </c>
    </row>
    <row r="1486" spans="1:2" hidden="1" x14ac:dyDescent="0.3">
      <c r="A1486" t="s">
        <v>8221</v>
      </c>
      <c r="B1486">
        <v>0</v>
      </c>
    </row>
    <row r="1487" spans="1:2" hidden="1" x14ac:dyDescent="0.3">
      <c r="A1487" t="s">
        <v>8221</v>
      </c>
      <c r="B1487">
        <v>0</v>
      </c>
    </row>
    <row r="1488" spans="1:2" hidden="1" x14ac:dyDescent="0.3">
      <c r="A1488" t="s">
        <v>8221</v>
      </c>
      <c r="B1488">
        <v>0</v>
      </c>
    </row>
    <row r="1489" spans="1:2" hidden="1" x14ac:dyDescent="0.3">
      <c r="A1489" t="s">
        <v>8221</v>
      </c>
      <c r="B1489">
        <v>0</v>
      </c>
    </row>
    <row r="1490" spans="1:2" hidden="1" x14ac:dyDescent="0.3">
      <c r="A1490" t="s">
        <v>8221</v>
      </c>
      <c r="B1490">
        <v>0</v>
      </c>
    </row>
    <row r="1491" spans="1:2" hidden="1" x14ac:dyDescent="0.3">
      <c r="A1491" t="s">
        <v>8221</v>
      </c>
      <c r="B1491">
        <v>0</v>
      </c>
    </row>
    <row r="1492" spans="1:2" hidden="1" x14ac:dyDescent="0.3">
      <c r="A1492" t="s">
        <v>8221</v>
      </c>
      <c r="B1492">
        <v>0</v>
      </c>
    </row>
    <row r="1493" spans="1:2" hidden="1" x14ac:dyDescent="0.3">
      <c r="A1493" t="s">
        <v>8221</v>
      </c>
      <c r="B1493">
        <v>0</v>
      </c>
    </row>
    <row r="1494" spans="1:2" hidden="1" x14ac:dyDescent="0.3">
      <c r="A1494" t="s">
        <v>8221</v>
      </c>
      <c r="B1494">
        <v>0</v>
      </c>
    </row>
    <row r="1495" spans="1:2" hidden="1" x14ac:dyDescent="0.3">
      <c r="A1495" t="s">
        <v>8221</v>
      </c>
      <c r="B1495">
        <v>0</v>
      </c>
    </row>
    <row r="1496" spans="1:2" hidden="1" x14ac:dyDescent="0.3">
      <c r="A1496" t="s">
        <v>8221</v>
      </c>
      <c r="B1496">
        <v>0</v>
      </c>
    </row>
    <row r="1497" spans="1:2" hidden="1" x14ac:dyDescent="0.3">
      <c r="A1497" t="s">
        <v>8221</v>
      </c>
      <c r="B1497">
        <v>0</v>
      </c>
    </row>
    <row r="1498" spans="1:2" hidden="1" x14ac:dyDescent="0.3">
      <c r="A1498" t="s">
        <v>8221</v>
      </c>
      <c r="B1498">
        <v>0</v>
      </c>
    </row>
    <row r="1499" spans="1:2" hidden="1" x14ac:dyDescent="0.3">
      <c r="A1499" t="s">
        <v>8221</v>
      </c>
      <c r="B1499">
        <v>0</v>
      </c>
    </row>
    <row r="1500" spans="1:2" hidden="1" x14ac:dyDescent="0.3">
      <c r="A1500" t="s">
        <v>8221</v>
      </c>
      <c r="B1500">
        <v>0</v>
      </c>
    </row>
    <row r="1501" spans="1:2" hidden="1" x14ac:dyDescent="0.3">
      <c r="A1501" t="s">
        <v>8221</v>
      </c>
      <c r="B1501">
        <v>0</v>
      </c>
    </row>
    <row r="1502" spans="1:2" hidden="1" x14ac:dyDescent="0.3">
      <c r="A1502" t="s">
        <v>8221</v>
      </c>
      <c r="B1502">
        <v>0</v>
      </c>
    </row>
    <row r="1503" spans="1:2" x14ac:dyDescent="0.3">
      <c r="A1503" t="s">
        <v>8219</v>
      </c>
      <c r="B1503">
        <v>885</v>
      </c>
    </row>
    <row r="1504" spans="1:2" x14ac:dyDescent="0.3">
      <c r="A1504" t="s">
        <v>8219</v>
      </c>
      <c r="B1504">
        <v>329</v>
      </c>
    </row>
    <row r="1505" spans="1:2" x14ac:dyDescent="0.3">
      <c r="A1505" t="s">
        <v>8219</v>
      </c>
      <c r="B1505">
        <v>71</v>
      </c>
    </row>
    <row r="1506" spans="1:2" x14ac:dyDescent="0.3">
      <c r="A1506" t="s">
        <v>8219</v>
      </c>
      <c r="B1506">
        <v>269</v>
      </c>
    </row>
    <row r="1507" spans="1:2" x14ac:dyDescent="0.3">
      <c r="A1507" t="s">
        <v>8219</v>
      </c>
      <c r="B1507">
        <v>345</v>
      </c>
    </row>
    <row r="1508" spans="1:2" x14ac:dyDescent="0.3">
      <c r="A1508" t="s">
        <v>8219</v>
      </c>
      <c r="B1508">
        <v>43</v>
      </c>
    </row>
    <row r="1509" spans="1:2" x14ac:dyDescent="0.3">
      <c r="A1509" t="s">
        <v>8219</v>
      </c>
      <c r="B1509">
        <v>33</v>
      </c>
    </row>
    <row r="1510" spans="1:2" x14ac:dyDescent="0.3">
      <c r="A1510" t="s">
        <v>8219</v>
      </c>
      <c r="B1510">
        <v>211</v>
      </c>
    </row>
    <row r="1511" spans="1:2" x14ac:dyDescent="0.3">
      <c r="A1511" t="s">
        <v>8219</v>
      </c>
      <c r="B1511">
        <v>196</v>
      </c>
    </row>
    <row r="1512" spans="1:2" x14ac:dyDescent="0.3">
      <c r="A1512" t="s">
        <v>8219</v>
      </c>
      <c r="B1512">
        <v>405</v>
      </c>
    </row>
    <row r="1513" spans="1:2" x14ac:dyDescent="0.3">
      <c r="A1513" t="s">
        <v>8219</v>
      </c>
      <c r="B1513">
        <v>206</v>
      </c>
    </row>
    <row r="1514" spans="1:2" x14ac:dyDescent="0.3">
      <c r="A1514" t="s">
        <v>8219</v>
      </c>
      <c r="B1514">
        <v>335</v>
      </c>
    </row>
    <row r="1515" spans="1:2" x14ac:dyDescent="0.3">
      <c r="A1515" t="s">
        <v>8219</v>
      </c>
      <c r="B1515">
        <v>215</v>
      </c>
    </row>
    <row r="1516" spans="1:2" x14ac:dyDescent="0.3">
      <c r="A1516" t="s">
        <v>8219</v>
      </c>
      <c r="B1516">
        <v>176</v>
      </c>
    </row>
    <row r="1517" spans="1:2" x14ac:dyDescent="0.3">
      <c r="A1517" t="s">
        <v>8219</v>
      </c>
      <c r="B1517">
        <v>555</v>
      </c>
    </row>
    <row r="1518" spans="1:2" x14ac:dyDescent="0.3">
      <c r="A1518" t="s">
        <v>8219</v>
      </c>
      <c r="B1518">
        <v>116</v>
      </c>
    </row>
    <row r="1519" spans="1:2" x14ac:dyDescent="0.3">
      <c r="A1519" t="s">
        <v>8219</v>
      </c>
      <c r="B1519">
        <v>615</v>
      </c>
    </row>
    <row r="1520" spans="1:2" x14ac:dyDescent="0.3">
      <c r="A1520" t="s">
        <v>8219</v>
      </c>
      <c r="B1520">
        <v>236</v>
      </c>
    </row>
    <row r="1521" spans="1:2" x14ac:dyDescent="0.3">
      <c r="A1521" t="s">
        <v>8219</v>
      </c>
      <c r="B1521">
        <v>145</v>
      </c>
    </row>
    <row r="1522" spans="1:2" x14ac:dyDescent="0.3">
      <c r="A1522" t="s">
        <v>8219</v>
      </c>
      <c r="B1522">
        <v>167</v>
      </c>
    </row>
    <row r="1523" spans="1:2" x14ac:dyDescent="0.3">
      <c r="A1523" t="s">
        <v>8219</v>
      </c>
      <c r="B1523">
        <v>235</v>
      </c>
    </row>
    <row r="1524" spans="1:2" x14ac:dyDescent="0.3">
      <c r="A1524" t="s">
        <v>8219</v>
      </c>
      <c r="B1524">
        <v>452</v>
      </c>
    </row>
    <row r="1525" spans="1:2" x14ac:dyDescent="0.3">
      <c r="A1525" t="s">
        <v>8219</v>
      </c>
      <c r="B1525">
        <v>241</v>
      </c>
    </row>
    <row r="1526" spans="1:2" x14ac:dyDescent="0.3">
      <c r="A1526" t="s">
        <v>8219</v>
      </c>
      <c r="B1526">
        <v>28</v>
      </c>
    </row>
    <row r="1527" spans="1:2" x14ac:dyDescent="0.3">
      <c r="A1527" t="s">
        <v>8219</v>
      </c>
      <c r="B1527">
        <v>140</v>
      </c>
    </row>
    <row r="1528" spans="1:2" x14ac:dyDescent="0.3">
      <c r="A1528" t="s">
        <v>8219</v>
      </c>
      <c r="B1528">
        <v>280</v>
      </c>
    </row>
    <row r="1529" spans="1:2" x14ac:dyDescent="0.3">
      <c r="A1529" t="s">
        <v>8219</v>
      </c>
      <c r="B1529">
        <v>70</v>
      </c>
    </row>
    <row r="1530" spans="1:2" x14ac:dyDescent="0.3">
      <c r="A1530" t="s">
        <v>8219</v>
      </c>
      <c r="B1530">
        <v>160</v>
      </c>
    </row>
    <row r="1531" spans="1:2" x14ac:dyDescent="0.3">
      <c r="A1531" t="s">
        <v>8219</v>
      </c>
      <c r="B1531">
        <v>141</v>
      </c>
    </row>
    <row r="1532" spans="1:2" x14ac:dyDescent="0.3">
      <c r="A1532" t="s">
        <v>8219</v>
      </c>
      <c r="B1532">
        <v>874</v>
      </c>
    </row>
    <row r="1533" spans="1:2" x14ac:dyDescent="0.3">
      <c r="A1533" t="s">
        <v>8219</v>
      </c>
      <c r="B1533">
        <v>73</v>
      </c>
    </row>
    <row r="1534" spans="1:2" x14ac:dyDescent="0.3">
      <c r="A1534" t="s">
        <v>8219</v>
      </c>
      <c r="B1534">
        <v>294</v>
      </c>
    </row>
    <row r="1535" spans="1:2" x14ac:dyDescent="0.3">
      <c r="A1535" t="s">
        <v>8219</v>
      </c>
      <c r="B1535">
        <v>740</v>
      </c>
    </row>
    <row r="1536" spans="1:2" x14ac:dyDescent="0.3">
      <c r="A1536" t="s">
        <v>8219</v>
      </c>
      <c r="B1536">
        <v>369</v>
      </c>
    </row>
    <row r="1537" spans="1:2" x14ac:dyDescent="0.3">
      <c r="A1537" t="s">
        <v>8219</v>
      </c>
      <c r="B1537">
        <v>110</v>
      </c>
    </row>
    <row r="1538" spans="1:2" x14ac:dyDescent="0.3">
      <c r="A1538" t="s">
        <v>8219</v>
      </c>
      <c r="B1538">
        <v>455</v>
      </c>
    </row>
    <row r="1539" spans="1:2" x14ac:dyDescent="0.3">
      <c r="A1539" t="s">
        <v>8219</v>
      </c>
      <c r="B1539">
        <v>224</v>
      </c>
    </row>
    <row r="1540" spans="1:2" x14ac:dyDescent="0.3">
      <c r="A1540" t="s">
        <v>8219</v>
      </c>
      <c r="B1540">
        <v>46</v>
      </c>
    </row>
    <row r="1541" spans="1:2" x14ac:dyDescent="0.3">
      <c r="A1541" t="s">
        <v>8219</v>
      </c>
      <c r="B1541">
        <v>284</v>
      </c>
    </row>
    <row r="1542" spans="1:2" x14ac:dyDescent="0.3">
      <c r="A1542" t="s">
        <v>8219</v>
      </c>
      <c r="B1542">
        <v>98</v>
      </c>
    </row>
    <row r="1543" spans="1:2" hidden="1" x14ac:dyDescent="0.3">
      <c r="A1543" t="s">
        <v>8221</v>
      </c>
      <c r="B1543">
        <v>0</v>
      </c>
    </row>
    <row r="1544" spans="1:2" hidden="1" x14ac:dyDescent="0.3">
      <c r="A1544" t="s">
        <v>8221</v>
      </c>
      <c r="B1544">
        <v>0</v>
      </c>
    </row>
    <row r="1545" spans="1:2" hidden="1" x14ac:dyDescent="0.3">
      <c r="A1545" t="s">
        <v>8221</v>
      </c>
      <c r="B1545">
        <v>0</v>
      </c>
    </row>
    <row r="1546" spans="1:2" hidden="1" x14ac:dyDescent="0.3">
      <c r="A1546" t="s">
        <v>8221</v>
      </c>
      <c r="B1546">
        <v>0</v>
      </c>
    </row>
    <row r="1547" spans="1:2" hidden="1" x14ac:dyDescent="0.3">
      <c r="A1547" t="s">
        <v>8221</v>
      </c>
      <c r="B1547">
        <v>0</v>
      </c>
    </row>
    <row r="1548" spans="1:2" hidden="1" x14ac:dyDescent="0.3">
      <c r="A1548" t="s">
        <v>8221</v>
      </c>
      <c r="B1548">
        <v>0</v>
      </c>
    </row>
    <row r="1549" spans="1:2" hidden="1" x14ac:dyDescent="0.3">
      <c r="A1549" t="s">
        <v>8221</v>
      </c>
      <c r="B1549">
        <v>0</v>
      </c>
    </row>
    <row r="1550" spans="1:2" hidden="1" x14ac:dyDescent="0.3">
      <c r="A1550" t="s">
        <v>8221</v>
      </c>
      <c r="B1550">
        <v>0</v>
      </c>
    </row>
    <row r="1551" spans="1:2" hidden="1" x14ac:dyDescent="0.3">
      <c r="A1551" t="s">
        <v>8221</v>
      </c>
      <c r="B1551">
        <v>0</v>
      </c>
    </row>
    <row r="1552" spans="1:2" hidden="1" x14ac:dyDescent="0.3">
      <c r="A1552" t="s">
        <v>8221</v>
      </c>
      <c r="B1552">
        <v>0</v>
      </c>
    </row>
    <row r="1553" spans="1:2" hidden="1" x14ac:dyDescent="0.3">
      <c r="A1553" t="s">
        <v>8221</v>
      </c>
      <c r="B1553">
        <v>0</v>
      </c>
    </row>
    <row r="1554" spans="1:2" hidden="1" x14ac:dyDescent="0.3">
      <c r="A1554" t="s">
        <v>8221</v>
      </c>
      <c r="B1554">
        <v>0</v>
      </c>
    </row>
    <row r="1555" spans="1:2" hidden="1" x14ac:dyDescent="0.3">
      <c r="A1555" t="s">
        <v>8221</v>
      </c>
      <c r="B1555">
        <v>0</v>
      </c>
    </row>
    <row r="1556" spans="1:2" hidden="1" x14ac:dyDescent="0.3">
      <c r="A1556" t="s">
        <v>8221</v>
      </c>
      <c r="B1556">
        <v>0</v>
      </c>
    </row>
    <row r="1557" spans="1:2" hidden="1" x14ac:dyDescent="0.3">
      <c r="A1557" t="s">
        <v>8221</v>
      </c>
      <c r="B1557">
        <v>0</v>
      </c>
    </row>
    <row r="1558" spans="1:2" hidden="1" x14ac:dyDescent="0.3">
      <c r="A1558" t="s">
        <v>8221</v>
      </c>
      <c r="B1558">
        <v>0</v>
      </c>
    </row>
    <row r="1559" spans="1:2" hidden="1" x14ac:dyDescent="0.3">
      <c r="A1559" t="s">
        <v>8221</v>
      </c>
      <c r="B1559">
        <v>0</v>
      </c>
    </row>
    <row r="1560" spans="1:2" hidden="1" x14ac:dyDescent="0.3">
      <c r="A1560" t="s">
        <v>8221</v>
      </c>
      <c r="B1560">
        <v>0</v>
      </c>
    </row>
    <row r="1561" spans="1:2" hidden="1" x14ac:dyDescent="0.3">
      <c r="A1561" t="s">
        <v>8221</v>
      </c>
      <c r="B1561">
        <v>0</v>
      </c>
    </row>
    <row r="1562" spans="1:2" hidden="1" x14ac:dyDescent="0.3">
      <c r="A1562" t="s">
        <v>8221</v>
      </c>
      <c r="B1562">
        <v>0</v>
      </c>
    </row>
    <row r="1563" spans="1:2" hidden="1" x14ac:dyDescent="0.3">
      <c r="A1563" t="s">
        <v>8220</v>
      </c>
      <c r="B1563">
        <v>1</v>
      </c>
    </row>
    <row r="1564" spans="1:2" hidden="1" x14ac:dyDescent="0.3">
      <c r="A1564" t="s">
        <v>8220</v>
      </c>
      <c r="B1564">
        <v>0</v>
      </c>
    </row>
    <row r="1565" spans="1:2" hidden="1" x14ac:dyDescent="0.3">
      <c r="A1565" t="s">
        <v>8220</v>
      </c>
      <c r="B1565">
        <v>2</v>
      </c>
    </row>
    <row r="1566" spans="1:2" hidden="1" x14ac:dyDescent="0.3">
      <c r="A1566" t="s">
        <v>8220</v>
      </c>
      <c r="B1566">
        <v>1</v>
      </c>
    </row>
    <row r="1567" spans="1:2" hidden="1" x14ac:dyDescent="0.3">
      <c r="A1567" t="s">
        <v>8220</v>
      </c>
      <c r="B1567">
        <v>1</v>
      </c>
    </row>
    <row r="1568" spans="1:2" hidden="1" x14ac:dyDescent="0.3">
      <c r="A1568" t="s">
        <v>8220</v>
      </c>
      <c r="B1568">
        <v>59</v>
      </c>
    </row>
    <row r="1569" spans="1:2" hidden="1" x14ac:dyDescent="0.3">
      <c r="A1569" t="s">
        <v>8220</v>
      </c>
      <c r="B1569">
        <v>13</v>
      </c>
    </row>
    <row r="1570" spans="1:2" hidden="1" x14ac:dyDescent="0.3">
      <c r="A1570" t="s">
        <v>8220</v>
      </c>
      <c r="B1570">
        <v>22</v>
      </c>
    </row>
    <row r="1571" spans="1:2" hidden="1" x14ac:dyDescent="0.3">
      <c r="A1571" t="s">
        <v>8220</v>
      </c>
      <c r="B1571">
        <v>0</v>
      </c>
    </row>
    <row r="1572" spans="1:2" hidden="1" x14ac:dyDescent="0.3">
      <c r="A1572" t="s">
        <v>8220</v>
      </c>
      <c r="B1572">
        <v>52</v>
      </c>
    </row>
    <row r="1573" spans="1:2" hidden="1" x14ac:dyDescent="0.3">
      <c r="A1573" t="s">
        <v>8220</v>
      </c>
      <c r="B1573">
        <v>4</v>
      </c>
    </row>
    <row r="1574" spans="1:2" hidden="1" x14ac:dyDescent="0.3">
      <c r="A1574" t="s">
        <v>8220</v>
      </c>
      <c r="B1574">
        <v>3</v>
      </c>
    </row>
    <row r="1575" spans="1:2" hidden="1" x14ac:dyDescent="0.3">
      <c r="A1575" t="s">
        <v>8220</v>
      </c>
      <c r="B1575">
        <v>3</v>
      </c>
    </row>
    <row r="1576" spans="1:2" hidden="1" x14ac:dyDescent="0.3">
      <c r="A1576" t="s">
        <v>8220</v>
      </c>
      <c r="B1576">
        <v>6</v>
      </c>
    </row>
    <row r="1577" spans="1:2" hidden="1" x14ac:dyDescent="0.3">
      <c r="A1577" t="s">
        <v>8220</v>
      </c>
      <c r="B1577">
        <v>35</v>
      </c>
    </row>
    <row r="1578" spans="1:2" hidden="1" x14ac:dyDescent="0.3">
      <c r="A1578" t="s">
        <v>8220</v>
      </c>
      <c r="B1578">
        <v>10</v>
      </c>
    </row>
    <row r="1579" spans="1:2" hidden="1" x14ac:dyDescent="0.3">
      <c r="A1579" t="s">
        <v>8220</v>
      </c>
      <c r="B1579">
        <v>2</v>
      </c>
    </row>
    <row r="1580" spans="1:2" hidden="1" x14ac:dyDescent="0.3">
      <c r="A1580" t="s">
        <v>8220</v>
      </c>
      <c r="B1580">
        <v>4</v>
      </c>
    </row>
    <row r="1581" spans="1:2" hidden="1" x14ac:dyDescent="0.3">
      <c r="A1581" t="s">
        <v>8220</v>
      </c>
      <c r="B1581">
        <v>2</v>
      </c>
    </row>
    <row r="1582" spans="1:2" hidden="1" x14ac:dyDescent="0.3">
      <c r="A1582" t="s">
        <v>8220</v>
      </c>
      <c r="B1582">
        <v>0</v>
      </c>
    </row>
    <row r="1583" spans="1:2" hidden="1" x14ac:dyDescent="0.3">
      <c r="A1583" t="s">
        <v>8221</v>
      </c>
      <c r="B1583">
        <v>0</v>
      </c>
    </row>
    <row r="1584" spans="1:2" hidden="1" x14ac:dyDescent="0.3">
      <c r="A1584" t="s">
        <v>8221</v>
      </c>
      <c r="B1584">
        <v>0</v>
      </c>
    </row>
    <row r="1585" spans="1:2" hidden="1" x14ac:dyDescent="0.3">
      <c r="A1585" t="s">
        <v>8221</v>
      </c>
      <c r="B1585">
        <v>0</v>
      </c>
    </row>
    <row r="1586" spans="1:2" hidden="1" x14ac:dyDescent="0.3">
      <c r="A1586" t="s">
        <v>8221</v>
      </c>
      <c r="B1586">
        <v>0</v>
      </c>
    </row>
    <row r="1587" spans="1:2" hidden="1" x14ac:dyDescent="0.3">
      <c r="A1587" t="s">
        <v>8221</v>
      </c>
      <c r="B1587">
        <v>0</v>
      </c>
    </row>
    <row r="1588" spans="1:2" hidden="1" x14ac:dyDescent="0.3">
      <c r="A1588" t="s">
        <v>8221</v>
      </c>
      <c r="B1588">
        <v>0</v>
      </c>
    </row>
    <row r="1589" spans="1:2" hidden="1" x14ac:dyDescent="0.3">
      <c r="A1589" t="s">
        <v>8221</v>
      </c>
      <c r="B1589">
        <v>0</v>
      </c>
    </row>
    <row r="1590" spans="1:2" hidden="1" x14ac:dyDescent="0.3">
      <c r="A1590" t="s">
        <v>8221</v>
      </c>
      <c r="B1590">
        <v>0</v>
      </c>
    </row>
    <row r="1591" spans="1:2" hidden="1" x14ac:dyDescent="0.3">
      <c r="A1591" t="s">
        <v>8221</v>
      </c>
      <c r="B1591">
        <v>0</v>
      </c>
    </row>
    <row r="1592" spans="1:2" hidden="1" x14ac:dyDescent="0.3">
      <c r="A1592" t="s">
        <v>8221</v>
      </c>
      <c r="B1592">
        <v>0</v>
      </c>
    </row>
    <row r="1593" spans="1:2" hidden="1" x14ac:dyDescent="0.3">
      <c r="A1593" t="s">
        <v>8221</v>
      </c>
      <c r="B1593">
        <v>0</v>
      </c>
    </row>
    <row r="1594" spans="1:2" hidden="1" x14ac:dyDescent="0.3">
      <c r="A1594" t="s">
        <v>8221</v>
      </c>
      <c r="B1594">
        <v>0</v>
      </c>
    </row>
    <row r="1595" spans="1:2" hidden="1" x14ac:dyDescent="0.3">
      <c r="A1595" t="s">
        <v>8221</v>
      </c>
      <c r="B1595">
        <v>0</v>
      </c>
    </row>
    <row r="1596" spans="1:2" hidden="1" x14ac:dyDescent="0.3">
      <c r="A1596" t="s">
        <v>8221</v>
      </c>
      <c r="B1596">
        <v>0</v>
      </c>
    </row>
    <row r="1597" spans="1:2" hidden="1" x14ac:dyDescent="0.3">
      <c r="A1597" t="s">
        <v>8221</v>
      </c>
      <c r="B1597">
        <v>0</v>
      </c>
    </row>
    <row r="1598" spans="1:2" hidden="1" x14ac:dyDescent="0.3">
      <c r="A1598" t="s">
        <v>8221</v>
      </c>
      <c r="B1598">
        <v>0</v>
      </c>
    </row>
    <row r="1599" spans="1:2" hidden="1" x14ac:dyDescent="0.3">
      <c r="A1599" t="s">
        <v>8221</v>
      </c>
      <c r="B1599">
        <v>0</v>
      </c>
    </row>
    <row r="1600" spans="1:2" hidden="1" x14ac:dyDescent="0.3">
      <c r="A1600" t="s">
        <v>8221</v>
      </c>
      <c r="B1600">
        <v>0</v>
      </c>
    </row>
    <row r="1601" spans="1:2" hidden="1" x14ac:dyDescent="0.3">
      <c r="A1601" t="s">
        <v>8221</v>
      </c>
      <c r="B1601">
        <v>0</v>
      </c>
    </row>
    <row r="1602" spans="1:2" hidden="1" x14ac:dyDescent="0.3">
      <c r="A1602" t="s">
        <v>8221</v>
      </c>
      <c r="B1602">
        <v>0</v>
      </c>
    </row>
    <row r="1603" spans="1:2" x14ac:dyDescent="0.3">
      <c r="A1603" t="s">
        <v>8219</v>
      </c>
      <c r="B1603">
        <v>56</v>
      </c>
    </row>
    <row r="1604" spans="1:2" x14ac:dyDescent="0.3">
      <c r="A1604" t="s">
        <v>8219</v>
      </c>
      <c r="B1604">
        <v>32</v>
      </c>
    </row>
    <row r="1605" spans="1:2" x14ac:dyDescent="0.3">
      <c r="A1605" t="s">
        <v>8219</v>
      </c>
      <c r="B1605">
        <v>30</v>
      </c>
    </row>
    <row r="1606" spans="1:2" x14ac:dyDescent="0.3">
      <c r="A1606" t="s">
        <v>8219</v>
      </c>
      <c r="B1606">
        <v>70</v>
      </c>
    </row>
    <row r="1607" spans="1:2" x14ac:dyDescent="0.3">
      <c r="A1607" t="s">
        <v>8219</v>
      </c>
      <c r="B1607">
        <v>44</v>
      </c>
    </row>
    <row r="1608" spans="1:2" x14ac:dyDescent="0.3">
      <c r="A1608" t="s">
        <v>8219</v>
      </c>
      <c r="B1608">
        <v>92</v>
      </c>
    </row>
    <row r="1609" spans="1:2" x14ac:dyDescent="0.3">
      <c r="A1609" t="s">
        <v>8219</v>
      </c>
      <c r="B1609">
        <v>205</v>
      </c>
    </row>
    <row r="1610" spans="1:2" x14ac:dyDescent="0.3">
      <c r="A1610" t="s">
        <v>8219</v>
      </c>
      <c r="B1610">
        <v>23</v>
      </c>
    </row>
    <row r="1611" spans="1:2" x14ac:dyDescent="0.3">
      <c r="A1611" t="s">
        <v>8219</v>
      </c>
      <c r="B1611">
        <v>4</v>
      </c>
    </row>
    <row r="1612" spans="1:2" x14ac:dyDescent="0.3">
      <c r="A1612" t="s">
        <v>8219</v>
      </c>
      <c r="B1612">
        <v>112</v>
      </c>
    </row>
    <row r="1613" spans="1:2" x14ac:dyDescent="0.3">
      <c r="A1613" t="s">
        <v>8219</v>
      </c>
      <c r="B1613">
        <v>27</v>
      </c>
    </row>
    <row r="1614" spans="1:2" x14ac:dyDescent="0.3">
      <c r="A1614" t="s">
        <v>8219</v>
      </c>
      <c r="B1614">
        <v>11</v>
      </c>
    </row>
    <row r="1615" spans="1:2" x14ac:dyDescent="0.3">
      <c r="A1615" t="s">
        <v>8219</v>
      </c>
      <c r="B1615">
        <v>26</v>
      </c>
    </row>
    <row r="1616" spans="1:2" x14ac:dyDescent="0.3">
      <c r="A1616" t="s">
        <v>8219</v>
      </c>
      <c r="B1616">
        <v>77</v>
      </c>
    </row>
    <row r="1617" spans="1:2" x14ac:dyDescent="0.3">
      <c r="A1617" t="s">
        <v>8219</v>
      </c>
      <c r="B1617">
        <v>136</v>
      </c>
    </row>
    <row r="1618" spans="1:2" x14ac:dyDescent="0.3">
      <c r="A1618" t="s">
        <v>8219</v>
      </c>
      <c r="B1618">
        <v>157</v>
      </c>
    </row>
    <row r="1619" spans="1:2" x14ac:dyDescent="0.3">
      <c r="A1619" t="s">
        <v>8219</v>
      </c>
      <c r="B1619">
        <v>158</v>
      </c>
    </row>
    <row r="1620" spans="1:2" x14ac:dyDescent="0.3">
      <c r="A1620" t="s">
        <v>8219</v>
      </c>
      <c r="B1620">
        <v>27</v>
      </c>
    </row>
    <row r="1621" spans="1:2" x14ac:dyDescent="0.3">
      <c r="A1621" t="s">
        <v>8219</v>
      </c>
      <c r="B1621">
        <v>23</v>
      </c>
    </row>
    <row r="1622" spans="1:2" x14ac:dyDescent="0.3">
      <c r="A1622" t="s">
        <v>8219</v>
      </c>
      <c r="B1622">
        <v>17</v>
      </c>
    </row>
    <row r="1623" spans="1:2" x14ac:dyDescent="0.3">
      <c r="A1623" t="s">
        <v>8219</v>
      </c>
      <c r="B1623">
        <v>37</v>
      </c>
    </row>
    <row r="1624" spans="1:2" x14ac:dyDescent="0.3">
      <c r="A1624" t="s">
        <v>8219</v>
      </c>
      <c r="B1624">
        <v>65</v>
      </c>
    </row>
    <row r="1625" spans="1:2" x14ac:dyDescent="0.3">
      <c r="A1625" t="s">
        <v>8219</v>
      </c>
      <c r="B1625">
        <v>18</v>
      </c>
    </row>
    <row r="1626" spans="1:2" x14ac:dyDescent="0.3">
      <c r="A1626" t="s">
        <v>8219</v>
      </c>
      <c r="B1626">
        <v>25</v>
      </c>
    </row>
    <row r="1627" spans="1:2" x14ac:dyDescent="0.3">
      <c r="A1627" t="s">
        <v>8219</v>
      </c>
      <c r="B1627">
        <v>104</v>
      </c>
    </row>
    <row r="1628" spans="1:2" x14ac:dyDescent="0.3">
      <c r="A1628" t="s">
        <v>8219</v>
      </c>
      <c r="B1628">
        <v>108</v>
      </c>
    </row>
    <row r="1629" spans="1:2" x14ac:dyDescent="0.3">
      <c r="A1629" t="s">
        <v>8219</v>
      </c>
      <c r="B1629">
        <v>38</v>
      </c>
    </row>
    <row r="1630" spans="1:2" x14ac:dyDescent="0.3">
      <c r="A1630" t="s">
        <v>8219</v>
      </c>
      <c r="B1630">
        <v>88</v>
      </c>
    </row>
    <row r="1631" spans="1:2" x14ac:dyDescent="0.3">
      <c r="A1631" t="s">
        <v>8219</v>
      </c>
      <c r="B1631">
        <v>82</v>
      </c>
    </row>
    <row r="1632" spans="1:2" x14ac:dyDescent="0.3">
      <c r="A1632" t="s">
        <v>8219</v>
      </c>
      <c r="B1632">
        <v>126</v>
      </c>
    </row>
    <row r="1633" spans="1:2" x14ac:dyDescent="0.3">
      <c r="A1633" t="s">
        <v>8219</v>
      </c>
      <c r="B1633">
        <v>133</v>
      </c>
    </row>
    <row r="1634" spans="1:2" x14ac:dyDescent="0.3">
      <c r="A1634" t="s">
        <v>8219</v>
      </c>
      <c r="B1634">
        <v>47</v>
      </c>
    </row>
    <row r="1635" spans="1:2" x14ac:dyDescent="0.3">
      <c r="A1635" t="s">
        <v>8219</v>
      </c>
      <c r="B1635">
        <v>58</v>
      </c>
    </row>
    <row r="1636" spans="1:2" x14ac:dyDescent="0.3">
      <c r="A1636" t="s">
        <v>8219</v>
      </c>
      <c r="B1636">
        <v>32</v>
      </c>
    </row>
    <row r="1637" spans="1:2" x14ac:dyDescent="0.3">
      <c r="A1637" t="s">
        <v>8219</v>
      </c>
      <c r="B1637">
        <v>37</v>
      </c>
    </row>
    <row r="1638" spans="1:2" x14ac:dyDescent="0.3">
      <c r="A1638" t="s">
        <v>8219</v>
      </c>
      <c r="B1638">
        <v>87</v>
      </c>
    </row>
    <row r="1639" spans="1:2" x14ac:dyDescent="0.3">
      <c r="A1639" t="s">
        <v>8219</v>
      </c>
      <c r="B1639">
        <v>15</v>
      </c>
    </row>
    <row r="1640" spans="1:2" x14ac:dyDescent="0.3">
      <c r="A1640" t="s">
        <v>8219</v>
      </c>
      <c r="B1640">
        <v>27</v>
      </c>
    </row>
    <row r="1641" spans="1:2" x14ac:dyDescent="0.3">
      <c r="A1641" t="s">
        <v>8219</v>
      </c>
      <c r="B1641">
        <v>19</v>
      </c>
    </row>
    <row r="1642" spans="1:2" x14ac:dyDescent="0.3">
      <c r="A1642" t="s">
        <v>8219</v>
      </c>
      <c r="B1642">
        <v>17</v>
      </c>
    </row>
    <row r="1643" spans="1:2" x14ac:dyDescent="0.3">
      <c r="A1643" t="s">
        <v>8219</v>
      </c>
      <c r="B1643">
        <v>26</v>
      </c>
    </row>
    <row r="1644" spans="1:2" x14ac:dyDescent="0.3">
      <c r="A1644" t="s">
        <v>8219</v>
      </c>
      <c r="B1644">
        <v>28</v>
      </c>
    </row>
    <row r="1645" spans="1:2" x14ac:dyDescent="0.3">
      <c r="A1645" t="s">
        <v>8219</v>
      </c>
      <c r="B1645">
        <v>37</v>
      </c>
    </row>
    <row r="1646" spans="1:2" x14ac:dyDescent="0.3">
      <c r="A1646" t="s">
        <v>8219</v>
      </c>
      <c r="B1646">
        <v>128</v>
      </c>
    </row>
    <row r="1647" spans="1:2" x14ac:dyDescent="0.3">
      <c r="A1647" t="s">
        <v>8219</v>
      </c>
      <c r="B1647">
        <v>10</v>
      </c>
    </row>
    <row r="1648" spans="1:2" x14ac:dyDescent="0.3">
      <c r="A1648" t="s">
        <v>8219</v>
      </c>
      <c r="B1648">
        <v>83</v>
      </c>
    </row>
    <row r="1649" spans="1:2" x14ac:dyDescent="0.3">
      <c r="A1649" t="s">
        <v>8219</v>
      </c>
      <c r="B1649">
        <v>46</v>
      </c>
    </row>
    <row r="1650" spans="1:2" x14ac:dyDescent="0.3">
      <c r="A1650" t="s">
        <v>8219</v>
      </c>
      <c r="B1650">
        <v>90</v>
      </c>
    </row>
    <row r="1651" spans="1:2" x14ac:dyDescent="0.3">
      <c r="A1651" t="s">
        <v>8219</v>
      </c>
      <c r="B1651">
        <v>81</v>
      </c>
    </row>
    <row r="1652" spans="1:2" x14ac:dyDescent="0.3">
      <c r="A1652" t="s">
        <v>8219</v>
      </c>
      <c r="B1652">
        <v>32</v>
      </c>
    </row>
    <row r="1653" spans="1:2" x14ac:dyDescent="0.3">
      <c r="A1653" t="s">
        <v>8219</v>
      </c>
      <c r="B1653">
        <v>20</v>
      </c>
    </row>
    <row r="1654" spans="1:2" x14ac:dyDescent="0.3">
      <c r="A1654" t="s">
        <v>8219</v>
      </c>
      <c r="B1654">
        <v>70</v>
      </c>
    </row>
    <row r="1655" spans="1:2" x14ac:dyDescent="0.3">
      <c r="A1655" t="s">
        <v>8219</v>
      </c>
      <c r="B1655">
        <v>168</v>
      </c>
    </row>
    <row r="1656" spans="1:2" x14ac:dyDescent="0.3">
      <c r="A1656" t="s">
        <v>8219</v>
      </c>
      <c r="B1656">
        <v>34</v>
      </c>
    </row>
    <row r="1657" spans="1:2" x14ac:dyDescent="0.3">
      <c r="A1657" t="s">
        <v>8219</v>
      </c>
      <c r="B1657">
        <v>48</v>
      </c>
    </row>
    <row r="1658" spans="1:2" x14ac:dyDescent="0.3">
      <c r="A1658" t="s">
        <v>8219</v>
      </c>
      <c r="B1658">
        <v>48</v>
      </c>
    </row>
    <row r="1659" spans="1:2" x14ac:dyDescent="0.3">
      <c r="A1659" t="s">
        <v>8219</v>
      </c>
      <c r="B1659">
        <v>221</v>
      </c>
    </row>
    <row r="1660" spans="1:2" x14ac:dyDescent="0.3">
      <c r="A1660" t="s">
        <v>8219</v>
      </c>
      <c r="B1660">
        <v>107</v>
      </c>
    </row>
    <row r="1661" spans="1:2" x14ac:dyDescent="0.3">
      <c r="A1661" t="s">
        <v>8219</v>
      </c>
      <c r="B1661">
        <v>45</v>
      </c>
    </row>
    <row r="1662" spans="1:2" x14ac:dyDescent="0.3">
      <c r="A1662" t="s">
        <v>8219</v>
      </c>
      <c r="B1662">
        <v>36</v>
      </c>
    </row>
    <row r="1663" spans="1:2" x14ac:dyDescent="0.3">
      <c r="A1663" t="s">
        <v>8219</v>
      </c>
      <c r="B1663">
        <v>101</v>
      </c>
    </row>
    <row r="1664" spans="1:2" x14ac:dyDescent="0.3">
      <c r="A1664" t="s">
        <v>8219</v>
      </c>
      <c r="B1664">
        <v>62</v>
      </c>
    </row>
    <row r="1665" spans="1:2" x14ac:dyDescent="0.3">
      <c r="A1665" t="s">
        <v>8219</v>
      </c>
      <c r="B1665">
        <v>32</v>
      </c>
    </row>
    <row r="1666" spans="1:2" x14ac:dyDescent="0.3">
      <c r="A1666" t="s">
        <v>8219</v>
      </c>
      <c r="B1666">
        <v>89</v>
      </c>
    </row>
    <row r="1667" spans="1:2" x14ac:dyDescent="0.3">
      <c r="A1667" t="s">
        <v>8219</v>
      </c>
      <c r="B1667">
        <v>93</v>
      </c>
    </row>
    <row r="1668" spans="1:2" x14ac:dyDescent="0.3">
      <c r="A1668" t="s">
        <v>8219</v>
      </c>
      <c r="B1668">
        <v>98</v>
      </c>
    </row>
    <row r="1669" spans="1:2" x14ac:dyDescent="0.3">
      <c r="A1669" t="s">
        <v>8219</v>
      </c>
      <c r="B1669">
        <v>82</v>
      </c>
    </row>
    <row r="1670" spans="1:2" x14ac:dyDescent="0.3">
      <c r="A1670" t="s">
        <v>8219</v>
      </c>
      <c r="B1670">
        <v>116</v>
      </c>
    </row>
    <row r="1671" spans="1:2" x14ac:dyDescent="0.3">
      <c r="A1671" t="s">
        <v>8219</v>
      </c>
      <c r="B1671">
        <v>52</v>
      </c>
    </row>
    <row r="1672" spans="1:2" x14ac:dyDescent="0.3">
      <c r="A1672" t="s">
        <v>8219</v>
      </c>
      <c r="B1672">
        <v>23</v>
      </c>
    </row>
    <row r="1673" spans="1:2" x14ac:dyDescent="0.3">
      <c r="A1673" t="s">
        <v>8219</v>
      </c>
      <c r="B1673">
        <v>77</v>
      </c>
    </row>
    <row r="1674" spans="1:2" x14ac:dyDescent="0.3">
      <c r="A1674" t="s">
        <v>8219</v>
      </c>
      <c r="B1674">
        <v>49</v>
      </c>
    </row>
    <row r="1675" spans="1:2" x14ac:dyDescent="0.3">
      <c r="A1675" t="s">
        <v>8219</v>
      </c>
      <c r="B1675">
        <v>59</v>
      </c>
    </row>
    <row r="1676" spans="1:2" x14ac:dyDescent="0.3">
      <c r="A1676" t="s">
        <v>8219</v>
      </c>
      <c r="B1676">
        <v>113</v>
      </c>
    </row>
    <row r="1677" spans="1:2" x14ac:dyDescent="0.3">
      <c r="A1677" t="s">
        <v>8219</v>
      </c>
      <c r="B1677">
        <v>34</v>
      </c>
    </row>
    <row r="1678" spans="1:2" x14ac:dyDescent="0.3">
      <c r="A1678" t="s">
        <v>8219</v>
      </c>
      <c r="B1678">
        <v>42</v>
      </c>
    </row>
    <row r="1679" spans="1:2" x14ac:dyDescent="0.3">
      <c r="A1679" t="s">
        <v>8219</v>
      </c>
      <c r="B1679">
        <v>42</v>
      </c>
    </row>
    <row r="1680" spans="1:2" x14ac:dyDescent="0.3">
      <c r="A1680" t="s">
        <v>8219</v>
      </c>
      <c r="B1680">
        <v>49</v>
      </c>
    </row>
    <row r="1681" spans="1:2" x14ac:dyDescent="0.3">
      <c r="A1681" t="s">
        <v>8219</v>
      </c>
      <c r="B1681">
        <v>56</v>
      </c>
    </row>
    <row r="1682" spans="1:2" x14ac:dyDescent="0.3">
      <c r="A1682" t="s">
        <v>8219</v>
      </c>
      <c r="B1682">
        <v>25</v>
      </c>
    </row>
    <row r="1683" spans="1:2" hidden="1" x14ac:dyDescent="0.3">
      <c r="A1683" t="s">
        <v>8222</v>
      </c>
      <c r="B1683">
        <v>884</v>
      </c>
    </row>
    <row r="1684" spans="1:2" hidden="1" x14ac:dyDescent="0.3">
      <c r="A1684" t="s">
        <v>8222</v>
      </c>
      <c r="B1684">
        <v>0</v>
      </c>
    </row>
    <row r="1685" spans="1:2" hidden="1" x14ac:dyDescent="0.3">
      <c r="A1685" t="s">
        <v>8222</v>
      </c>
      <c r="B1685">
        <v>10</v>
      </c>
    </row>
    <row r="1686" spans="1:2" hidden="1" x14ac:dyDescent="0.3">
      <c r="A1686" t="s">
        <v>8222</v>
      </c>
      <c r="B1686">
        <v>101</v>
      </c>
    </row>
    <row r="1687" spans="1:2" hidden="1" x14ac:dyDescent="0.3">
      <c r="A1687" t="s">
        <v>8222</v>
      </c>
      <c r="B1687">
        <v>15</v>
      </c>
    </row>
    <row r="1688" spans="1:2" hidden="1" x14ac:dyDescent="0.3">
      <c r="A1688" t="s">
        <v>8222</v>
      </c>
      <c r="B1688">
        <v>1</v>
      </c>
    </row>
    <row r="1689" spans="1:2" hidden="1" x14ac:dyDescent="0.3">
      <c r="A1689" t="s">
        <v>8222</v>
      </c>
      <c r="B1689">
        <v>39</v>
      </c>
    </row>
    <row r="1690" spans="1:2" hidden="1" x14ac:dyDescent="0.3">
      <c r="A1690" t="s">
        <v>8222</v>
      </c>
      <c r="B1690">
        <v>7</v>
      </c>
    </row>
    <row r="1691" spans="1:2" hidden="1" x14ac:dyDescent="0.3">
      <c r="A1691" t="s">
        <v>8222</v>
      </c>
      <c r="B1691">
        <v>14</v>
      </c>
    </row>
    <row r="1692" spans="1:2" hidden="1" x14ac:dyDescent="0.3">
      <c r="A1692" t="s">
        <v>8222</v>
      </c>
      <c r="B1692">
        <v>11</v>
      </c>
    </row>
    <row r="1693" spans="1:2" hidden="1" x14ac:dyDescent="0.3">
      <c r="A1693" t="s">
        <v>8222</v>
      </c>
      <c r="B1693">
        <v>38</v>
      </c>
    </row>
    <row r="1694" spans="1:2" hidden="1" x14ac:dyDescent="0.3">
      <c r="A1694" t="s">
        <v>8222</v>
      </c>
      <c r="B1694">
        <v>15</v>
      </c>
    </row>
    <row r="1695" spans="1:2" hidden="1" x14ac:dyDescent="0.3">
      <c r="A1695" t="s">
        <v>8222</v>
      </c>
      <c r="B1695">
        <v>8</v>
      </c>
    </row>
    <row r="1696" spans="1:2" hidden="1" x14ac:dyDescent="0.3">
      <c r="A1696" t="s">
        <v>8222</v>
      </c>
      <c r="B1696">
        <v>1</v>
      </c>
    </row>
    <row r="1697" spans="1:2" hidden="1" x14ac:dyDescent="0.3">
      <c r="A1697" t="s">
        <v>8222</v>
      </c>
      <c r="B1697">
        <v>23</v>
      </c>
    </row>
    <row r="1698" spans="1:2" hidden="1" x14ac:dyDescent="0.3">
      <c r="A1698" t="s">
        <v>8222</v>
      </c>
      <c r="B1698">
        <v>0</v>
      </c>
    </row>
    <row r="1699" spans="1:2" hidden="1" x14ac:dyDescent="0.3">
      <c r="A1699" t="s">
        <v>8222</v>
      </c>
      <c r="B1699">
        <v>22</v>
      </c>
    </row>
    <row r="1700" spans="1:2" hidden="1" x14ac:dyDescent="0.3">
      <c r="A1700" t="s">
        <v>8222</v>
      </c>
      <c r="B1700">
        <v>0</v>
      </c>
    </row>
    <row r="1701" spans="1:2" hidden="1" x14ac:dyDescent="0.3">
      <c r="A1701" t="s">
        <v>8222</v>
      </c>
      <c r="B1701">
        <v>4</v>
      </c>
    </row>
    <row r="1702" spans="1:2" hidden="1" x14ac:dyDescent="0.3">
      <c r="A1702" t="s">
        <v>8222</v>
      </c>
      <c r="B1702">
        <v>79</v>
      </c>
    </row>
    <row r="1703" spans="1:2" hidden="1" x14ac:dyDescent="0.3">
      <c r="A1703" t="s">
        <v>8221</v>
      </c>
      <c r="B1703">
        <v>0</v>
      </c>
    </row>
    <row r="1704" spans="1:2" hidden="1" x14ac:dyDescent="0.3">
      <c r="A1704" t="s">
        <v>8221</v>
      </c>
      <c r="B1704">
        <v>0</v>
      </c>
    </row>
    <row r="1705" spans="1:2" hidden="1" x14ac:dyDescent="0.3">
      <c r="A1705" t="s">
        <v>8221</v>
      </c>
      <c r="B1705">
        <v>0</v>
      </c>
    </row>
    <row r="1706" spans="1:2" hidden="1" x14ac:dyDescent="0.3">
      <c r="A1706" t="s">
        <v>8221</v>
      </c>
      <c r="B1706">
        <v>0</v>
      </c>
    </row>
    <row r="1707" spans="1:2" hidden="1" x14ac:dyDescent="0.3">
      <c r="A1707" t="s">
        <v>8221</v>
      </c>
      <c r="B1707">
        <v>0</v>
      </c>
    </row>
    <row r="1708" spans="1:2" hidden="1" x14ac:dyDescent="0.3">
      <c r="A1708" t="s">
        <v>8221</v>
      </c>
      <c r="B1708">
        <v>0</v>
      </c>
    </row>
    <row r="1709" spans="1:2" hidden="1" x14ac:dyDescent="0.3">
      <c r="A1709" t="s">
        <v>8221</v>
      </c>
      <c r="B1709">
        <v>0</v>
      </c>
    </row>
    <row r="1710" spans="1:2" hidden="1" x14ac:dyDescent="0.3">
      <c r="A1710" t="s">
        <v>8221</v>
      </c>
      <c r="B1710">
        <v>0</v>
      </c>
    </row>
    <row r="1711" spans="1:2" hidden="1" x14ac:dyDescent="0.3">
      <c r="A1711" t="s">
        <v>8221</v>
      </c>
      <c r="B1711">
        <v>0</v>
      </c>
    </row>
    <row r="1712" spans="1:2" hidden="1" x14ac:dyDescent="0.3">
      <c r="A1712" t="s">
        <v>8221</v>
      </c>
      <c r="B1712">
        <v>0</v>
      </c>
    </row>
    <row r="1713" spans="1:2" hidden="1" x14ac:dyDescent="0.3">
      <c r="A1713" t="s">
        <v>8221</v>
      </c>
      <c r="B1713">
        <v>0</v>
      </c>
    </row>
    <row r="1714" spans="1:2" hidden="1" x14ac:dyDescent="0.3">
      <c r="A1714" t="s">
        <v>8221</v>
      </c>
      <c r="B1714">
        <v>0</v>
      </c>
    </row>
    <row r="1715" spans="1:2" hidden="1" x14ac:dyDescent="0.3">
      <c r="A1715" t="s">
        <v>8221</v>
      </c>
      <c r="B1715">
        <v>0</v>
      </c>
    </row>
    <row r="1716" spans="1:2" hidden="1" x14ac:dyDescent="0.3">
      <c r="A1716" t="s">
        <v>8221</v>
      </c>
      <c r="B1716">
        <v>0</v>
      </c>
    </row>
    <row r="1717" spans="1:2" hidden="1" x14ac:dyDescent="0.3">
      <c r="A1717" t="s">
        <v>8221</v>
      </c>
      <c r="B1717">
        <v>0</v>
      </c>
    </row>
    <row r="1718" spans="1:2" hidden="1" x14ac:dyDescent="0.3">
      <c r="A1718" t="s">
        <v>8221</v>
      </c>
      <c r="B1718">
        <v>0</v>
      </c>
    </row>
    <row r="1719" spans="1:2" hidden="1" x14ac:dyDescent="0.3">
      <c r="A1719" t="s">
        <v>8221</v>
      </c>
      <c r="B1719">
        <v>0</v>
      </c>
    </row>
    <row r="1720" spans="1:2" hidden="1" x14ac:dyDescent="0.3">
      <c r="A1720" t="s">
        <v>8221</v>
      </c>
      <c r="B1720">
        <v>0</v>
      </c>
    </row>
    <row r="1721" spans="1:2" hidden="1" x14ac:dyDescent="0.3">
      <c r="A1721" t="s">
        <v>8221</v>
      </c>
      <c r="B1721">
        <v>0</v>
      </c>
    </row>
    <row r="1722" spans="1:2" hidden="1" x14ac:dyDescent="0.3">
      <c r="A1722" t="s">
        <v>8221</v>
      </c>
      <c r="B1722">
        <v>0</v>
      </c>
    </row>
    <row r="1723" spans="1:2" hidden="1" x14ac:dyDescent="0.3">
      <c r="A1723" t="s">
        <v>8221</v>
      </c>
      <c r="B1723">
        <v>0</v>
      </c>
    </row>
    <row r="1724" spans="1:2" hidden="1" x14ac:dyDescent="0.3">
      <c r="A1724" t="s">
        <v>8221</v>
      </c>
      <c r="B1724">
        <v>0</v>
      </c>
    </row>
    <row r="1725" spans="1:2" hidden="1" x14ac:dyDescent="0.3">
      <c r="A1725" t="s">
        <v>8221</v>
      </c>
      <c r="B1725">
        <v>0</v>
      </c>
    </row>
    <row r="1726" spans="1:2" hidden="1" x14ac:dyDescent="0.3">
      <c r="A1726" t="s">
        <v>8221</v>
      </c>
      <c r="B1726">
        <v>0</v>
      </c>
    </row>
    <row r="1727" spans="1:2" hidden="1" x14ac:dyDescent="0.3">
      <c r="A1727" t="s">
        <v>8221</v>
      </c>
      <c r="B1727">
        <v>0</v>
      </c>
    </row>
    <row r="1728" spans="1:2" hidden="1" x14ac:dyDescent="0.3">
      <c r="A1728" t="s">
        <v>8221</v>
      </c>
      <c r="B1728">
        <v>0</v>
      </c>
    </row>
    <row r="1729" spans="1:2" hidden="1" x14ac:dyDescent="0.3">
      <c r="A1729" t="s">
        <v>8221</v>
      </c>
      <c r="B1729">
        <v>0</v>
      </c>
    </row>
    <row r="1730" spans="1:2" hidden="1" x14ac:dyDescent="0.3">
      <c r="A1730" t="s">
        <v>8221</v>
      </c>
      <c r="B1730">
        <v>0</v>
      </c>
    </row>
    <row r="1731" spans="1:2" hidden="1" x14ac:dyDescent="0.3">
      <c r="A1731" t="s">
        <v>8221</v>
      </c>
      <c r="B1731">
        <v>0</v>
      </c>
    </row>
    <row r="1732" spans="1:2" hidden="1" x14ac:dyDescent="0.3">
      <c r="A1732" t="s">
        <v>8221</v>
      </c>
      <c r="B1732">
        <v>0</v>
      </c>
    </row>
    <row r="1733" spans="1:2" hidden="1" x14ac:dyDescent="0.3">
      <c r="A1733" t="s">
        <v>8221</v>
      </c>
      <c r="B1733">
        <v>0</v>
      </c>
    </row>
    <row r="1734" spans="1:2" hidden="1" x14ac:dyDescent="0.3">
      <c r="A1734" t="s">
        <v>8221</v>
      </c>
      <c r="B1734">
        <v>0</v>
      </c>
    </row>
    <row r="1735" spans="1:2" hidden="1" x14ac:dyDescent="0.3">
      <c r="A1735" t="s">
        <v>8221</v>
      </c>
      <c r="B1735">
        <v>0</v>
      </c>
    </row>
    <row r="1736" spans="1:2" hidden="1" x14ac:dyDescent="0.3">
      <c r="A1736" t="s">
        <v>8221</v>
      </c>
      <c r="B1736">
        <v>0</v>
      </c>
    </row>
    <row r="1737" spans="1:2" hidden="1" x14ac:dyDescent="0.3">
      <c r="A1737" t="s">
        <v>8221</v>
      </c>
      <c r="B1737">
        <v>0</v>
      </c>
    </row>
    <row r="1738" spans="1:2" hidden="1" x14ac:dyDescent="0.3">
      <c r="A1738" t="s">
        <v>8221</v>
      </c>
      <c r="B1738">
        <v>0</v>
      </c>
    </row>
    <row r="1739" spans="1:2" hidden="1" x14ac:dyDescent="0.3">
      <c r="A1739" t="s">
        <v>8221</v>
      </c>
      <c r="B1739">
        <v>0</v>
      </c>
    </row>
    <row r="1740" spans="1:2" hidden="1" x14ac:dyDescent="0.3">
      <c r="A1740" t="s">
        <v>8221</v>
      </c>
      <c r="B1740">
        <v>0</v>
      </c>
    </row>
    <row r="1741" spans="1:2" hidden="1" x14ac:dyDescent="0.3">
      <c r="A1741" t="s">
        <v>8221</v>
      </c>
      <c r="B1741">
        <v>0</v>
      </c>
    </row>
    <row r="1742" spans="1:2" hidden="1" x14ac:dyDescent="0.3">
      <c r="A1742" t="s">
        <v>8221</v>
      </c>
      <c r="B1742">
        <v>0</v>
      </c>
    </row>
    <row r="1743" spans="1:2" x14ac:dyDescent="0.3">
      <c r="A1743" t="s">
        <v>8219</v>
      </c>
      <c r="B1743">
        <v>52</v>
      </c>
    </row>
    <row r="1744" spans="1:2" x14ac:dyDescent="0.3">
      <c r="A1744" t="s">
        <v>8219</v>
      </c>
      <c r="B1744">
        <v>34</v>
      </c>
    </row>
    <row r="1745" spans="1:2" x14ac:dyDescent="0.3">
      <c r="A1745" t="s">
        <v>8219</v>
      </c>
      <c r="B1745">
        <v>67</v>
      </c>
    </row>
    <row r="1746" spans="1:2" x14ac:dyDescent="0.3">
      <c r="A1746" t="s">
        <v>8219</v>
      </c>
      <c r="B1746">
        <v>70</v>
      </c>
    </row>
    <row r="1747" spans="1:2" x14ac:dyDescent="0.3">
      <c r="A1747" t="s">
        <v>8219</v>
      </c>
      <c r="B1747">
        <v>89</v>
      </c>
    </row>
    <row r="1748" spans="1:2" x14ac:dyDescent="0.3">
      <c r="A1748" t="s">
        <v>8219</v>
      </c>
      <c r="B1748">
        <v>107</v>
      </c>
    </row>
    <row r="1749" spans="1:2" x14ac:dyDescent="0.3">
      <c r="A1749" t="s">
        <v>8219</v>
      </c>
      <c r="B1749">
        <v>159</v>
      </c>
    </row>
    <row r="1750" spans="1:2" x14ac:dyDescent="0.3">
      <c r="A1750" t="s">
        <v>8219</v>
      </c>
      <c r="B1750">
        <v>181</v>
      </c>
    </row>
    <row r="1751" spans="1:2" x14ac:dyDescent="0.3">
      <c r="A1751" t="s">
        <v>8219</v>
      </c>
      <c r="B1751">
        <v>131</v>
      </c>
    </row>
    <row r="1752" spans="1:2" x14ac:dyDescent="0.3">
      <c r="A1752" t="s">
        <v>8219</v>
      </c>
      <c r="B1752">
        <v>125</v>
      </c>
    </row>
    <row r="1753" spans="1:2" x14ac:dyDescent="0.3">
      <c r="A1753" t="s">
        <v>8219</v>
      </c>
      <c r="B1753">
        <v>61</v>
      </c>
    </row>
    <row r="1754" spans="1:2" x14ac:dyDescent="0.3">
      <c r="A1754" t="s">
        <v>8219</v>
      </c>
      <c r="B1754">
        <v>90</v>
      </c>
    </row>
    <row r="1755" spans="1:2" x14ac:dyDescent="0.3">
      <c r="A1755" t="s">
        <v>8219</v>
      </c>
      <c r="B1755">
        <v>35</v>
      </c>
    </row>
    <row r="1756" spans="1:2" x14ac:dyDescent="0.3">
      <c r="A1756" t="s">
        <v>8219</v>
      </c>
      <c r="B1756">
        <v>90</v>
      </c>
    </row>
    <row r="1757" spans="1:2" x14ac:dyDescent="0.3">
      <c r="A1757" t="s">
        <v>8219</v>
      </c>
      <c r="B1757">
        <v>4</v>
      </c>
    </row>
    <row r="1758" spans="1:2" x14ac:dyDescent="0.3">
      <c r="A1758" t="s">
        <v>8219</v>
      </c>
      <c r="B1758">
        <v>120</v>
      </c>
    </row>
    <row r="1759" spans="1:2" x14ac:dyDescent="0.3">
      <c r="A1759" t="s">
        <v>8219</v>
      </c>
      <c r="B1759">
        <v>14</v>
      </c>
    </row>
    <row r="1760" spans="1:2" x14ac:dyDescent="0.3">
      <c r="A1760" t="s">
        <v>8219</v>
      </c>
      <c r="B1760">
        <v>27</v>
      </c>
    </row>
    <row r="1761" spans="1:2" x14ac:dyDescent="0.3">
      <c r="A1761" t="s">
        <v>8219</v>
      </c>
      <c r="B1761">
        <v>49</v>
      </c>
    </row>
    <row r="1762" spans="1:2" x14ac:dyDescent="0.3">
      <c r="A1762" t="s">
        <v>8219</v>
      </c>
      <c r="B1762">
        <v>102</v>
      </c>
    </row>
    <row r="1763" spans="1:2" x14ac:dyDescent="0.3">
      <c r="A1763" t="s">
        <v>8219</v>
      </c>
      <c r="B1763">
        <v>3</v>
      </c>
    </row>
    <row r="1764" spans="1:2" x14ac:dyDescent="0.3">
      <c r="A1764" t="s">
        <v>8219</v>
      </c>
      <c r="B1764">
        <v>25</v>
      </c>
    </row>
    <row r="1765" spans="1:2" x14ac:dyDescent="0.3">
      <c r="A1765" t="s">
        <v>8219</v>
      </c>
      <c r="B1765">
        <v>118</v>
      </c>
    </row>
    <row r="1766" spans="1:2" hidden="1" x14ac:dyDescent="0.3">
      <c r="A1766" t="s">
        <v>8221</v>
      </c>
      <c r="B1766">
        <v>0</v>
      </c>
    </row>
    <row r="1767" spans="1:2" hidden="1" x14ac:dyDescent="0.3">
      <c r="A1767" t="s">
        <v>8221</v>
      </c>
      <c r="B1767">
        <v>0</v>
      </c>
    </row>
    <row r="1768" spans="1:2" hidden="1" x14ac:dyDescent="0.3">
      <c r="A1768" t="s">
        <v>8221</v>
      </c>
      <c r="B1768">
        <v>0</v>
      </c>
    </row>
    <row r="1769" spans="1:2" hidden="1" x14ac:dyDescent="0.3">
      <c r="A1769" t="s">
        <v>8221</v>
      </c>
      <c r="B1769">
        <v>0</v>
      </c>
    </row>
    <row r="1770" spans="1:2" hidden="1" x14ac:dyDescent="0.3">
      <c r="A1770" t="s">
        <v>8221</v>
      </c>
      <c r="B1770">
        <v>0</v>
      </c>
    </row>
    <row r="1771" spans="1:2" hidden="1" x14ac:dyDescent="0.3">
      <c r="A1771" t="s">
        <v>8221</v>
      </c>
      <c r="B1771">
        <v>0</v>
      </c>
    </row>
    <row r="1772" spans="1:2" hidden="1" x14ac:dyDescent="0.3">
      <c r="A1772" t="s">
        <v>8221</v>
      </c>
      <c r="B1772">
        <v>0</v>
      </c>
    </row>
    <row r="1773" spans="1:2" hidden="1" x14ac:dyDescent="0.3">
      <c r="A1773" t="s">
        <v>8221</v>
      </c>
      <c r="B1773">
        <v>0</v>
      </c>
    </row>
    <row r="1774" spans="1:2" hidden="1" x14ac:dyDescent="0.3">
      <c r="A1774" t="s">
        <v>8221</v>
      </c>
      <c r="B1774">
        <v>0</v>
      </c>
    </row>
    <row r="1775" spans="1:2" hidden="1" x14ac:dyDescent="0.3">
      <c r="A1775" t="s">
        <v>8221</v>
      </c>
      <c r="B1775">
        <v>0</v>
      </c>
    </row>
    <row r="1776" spans="1:2" hidden="1" x14ac:dyDescent="0.3">
      <c r="A1776" t="s">
        <v>8221</v>
      </c>
      <c r="B1776">
        <v>0</v>
      </c>
    </row>
    <row r="1777" spans="1:2" hidden="1" x14ac:dyDescent="0.3">
      <c r="A1777" t="s">
        <v>8221</v>
      </c>
      <c r="B1777">
        <v>0</v>
      </c>
    </row>
    <row r="1778" spans="1:2" hidden="1" x14ac:dyDescent="0.3">
      <c r="A1778" t="s">
        <v>8221</v>
      </c>
      <c r="B1778">
        <v>0</v>
      </c>
    </row>
    <row r="1779" spans="1:2" hidden="1" x14ac:dyDescent="0.3">
      <c r="A1779" t="s">
        <v>8221</v>
      </c>
      <c r="B1779">
        <v>0</v>
      </c>
    </row>
    <row r="1780" spans="1:2" hidden="1" x14ac:dyDescent="0.3">
      <c r="A1780" t="s">
        <v>8221</v>
      </c>
      <c r="B1780">
        <v>0</v>
      </c>
    </row>
    <row r="1781" spans="1:2" hidden="1" x14ac:dyDescent="0.3">
      <c r="A1781" t="s">
        <v>8221</v>
      </c>
      <c r="B1781">
        <v>0</v>
      </c>
    </row>
    <row r="1782" spans="1:2" hidden="1" x14ac:dyDescent="0.3">
      <c r="A1782" t="s">
        <v>8221</v>
      </c>
      <c r="B1782">
        <v>0</v>
      </c>
    </row>
    <row r="1783" spans="1:2" hidden="1" x14ac:dyDescent="0.3">
      <c r="A1783" t="s">
        <v>8221</v>
      </c>
      <c r="B1783">
        <v>0</v>
      </c>
    </row>
    <row r="1784" spans="1:2" hidden="1" x14ac:dyDescent="0.3">
      <c r="A1784" t="s">
        <v>8221</v>
      </c>
      <c r="B1784">
        <v>0</v>
      </c>
    </row>
    <row r="1785" spans="1:2" hidden="1" x14ac:dyDescent="0.3">
      <c r="A1785" t="s">
        <v>8221</v>
      </c>
      <c r="B1785">
        <v>0</v>
      </c>
    </row>
    <row r="1786" spans="1:2" hidden="1" x14ac:dyDescent="0.3">
      <c r="A1786" t="s">
        <v>8221</v>
      </c>
      <c r="B1786">
        <v>0</v>
      </c>
    </row>
    <row r="1787" spans="1:2" hidden="1" x14ac:dyDescent="0.3">
      <c r="A1787" t="s">
        <v>8221</v>
      </c>
      <c r="B1787">
        <v>0</v>
      </c>
    </row>
    <row r="1788" spans="1:2" hidden="1" x14ac:dyDescent="0.3">
      <c r="A1788" t="s">
        <v>8221</v>
      </c>
      <c r="B1788">
        <v>0</v>
      </c>
    </row>
    <row r="1789" spans="1:2" hidden="1" x14ac:dyDescent="0.3">
      <c r="A1789" t="s">
        <v>8221</v>
      </c>
      <c r="B1789">
        <v>0</v>
      </c>
    </row>
    <row r="1790" spans="1:2" hidden="1" x14ac:dyDescent="0.3">
      <c r="A1790" t="s">
        <v>8221</v>
      </c>
      <c r="B1790">
        <v>0</v>
      </c>
    </row>
    <row r="1791" spans="1:2" hidden="1" x14ac:dyDescent="0.3">
      <c r="A1791" t="s">
        <v>8221</v>
      </c>
      <c r="B1791">
        <v>0</v>
      </c>
    </row>
    <row r="1792" spans="1:2" hidden="1" x14ac:dyDescent="0.3">
      <c r="A1792" t="s">
        <v>8221</v>
      </c>
      <c r="B1792">
        <v>0</v>
      </c>
    </row>
    <row r="1793" spans="1:2" hidden="1" x14ac:dyDescent="0.3">
      <c r="A1793" t="s">
        <v>8221</v>
      </c>
      <c r="B1793">
        <v>0</v>
      </c>
    </row>
    <row r="1794" spans="1:2" hidden="1" x14ac:dyDescent="0.3">
      <c r="A1794" t="s">
        <v>8221</v>
      </c>
      <c r="B1794">
        <v>0</v>
      </c>
    </row>
    <row r="1795" spans="1:2" hidden="1" x14ac:dyDescent="0.3">
      <c r="A1795" t="s">
        <v>8221</v>
      </c>
      <c r="B1795">
        <v>0</v>
      </c>
    </row>
    <row r="1796" spans="1:2" hidden="1" x14ac:dyDescent="0.3">
      <c r="A1796" t="s">
        <v>8221</v>
      </c>
      <c r="B1796">
        <v>0</v>
      </c>
    </row>
    <row r="1797" spans="1:2" hidden="1" x14ac:dyDescent="0.3">
      <c r="A1797" t="s">
        <v>8221</v>
      </c>
      <c r="B1797">
        <v>0</v>
      </c>
    </row>
    <row r="1798" spans="1:2" hidden="1" x14ac:dyDescent="0.3">
      <c r="A1798" t="s">
        <v>8221</v>
      </c>
      <c r="B1798">
        <v>0</v>
      </c>
    </row>
    <row r="1799" spans="1:2" hidden="1" x14ac:dyDescent="0.3">
      <c r="A1799" t="s">
        <v>8221</v>
      </c>
      <c r="B1799">
        <v>0</v>
      </c>
    </row>
    <row r="1800" spans="1:2" hidden="1" x14ac:dyDescent="0.3">
      <c r="A1800" t="s">
        <v>8221</v>
      </c>
      <c r="B1800">
        <v>0</v>
      </c>
    </row>
    <row r="1801" spans="1:2" hidden="1" x14ac:dyDescent="0.3">
      <c r="A1801" t="s">
        <v>8221</v>
      </c>
      <c r="B1801">
        <v>0</v>
      </c>
    </row>
    <row r="1802" spans="1:2" hidden="1" x14ac:dyDescent="0.3">
      <c r="A1802" t="s">
        <v>8221</v>
      </c>
      <c r="B1802">
        <v>0</v>
      </c>
    </row>
    <row r="1803" spans="1:2" hidden="1" x14ac:dyDescent="0.3">
      <c r="A1803" t="s">
        <v>8221</v>
      </c>
      <c r="B1803">
        <v>0</v>
      </c>
    </row>
    <row r="1804" spans="1:2" hidden="1" x14ac:dyDescent="0.3">
      <c r="A1804" t="s">
        <v>8221</v>
      </c>
      <c r="B1804">
        <v>0</v>
      </c>
    </row>
    <row r="1805" spans="1:2" hidden="1" x14ac:dyDescent="0.3">
      <c r="A1805" t="s">
        <v>8221</v>
      </c>
      <c r="B1805">
        <v>0</v>
      </c>
    </row>
    <row r="1806" spans="1:2" hidden="1" x14ac:dyDescent="0.3">
      <c r="A1806" t="s">
        <v>8221</v>
      </c>
      <c r="B1806">
        <v>0</v>
      </c>
    </row>
    <row r="1807" spans="1:2" hidden="1" x14ac:dyDescent="0.3">
      <c r="A1807" t="s">
        <v>8221</v>
      </c>
      <c r="B1807">
        <v>0</v>
      </c>
    </row>
    <row r="1808" spans="1:2" hidden="1" x14ac:dyDescent="0.3">
      <c r="A1808" t="s">
        <v>8221</v>
      </c>
      <c r="B1808">
        <v>0</v>
      </c>
    </row>
    <row r="1809" spans="1:2" hidden="1" x14ac:dyDescent="0.3">
      <c r="A1809" t="s">
        <v>8221</v>
      </c>
      <c r="B1809">
        <v>0</v>
      </c>
    </row>
    <row r="1810" spans="1:2" hidden="1" x14ac:dyDescent="0.3">
      <c r="A1810" t="s">
        <v>8221</v>
      </c>
      <c r="B1810">
        <v>0</v>
      </c>
    </row>
    <row r="1811" spans="1:2" hidden="1" x14ac:dyDescent="0.3">
      <c r="A1811" t="s">
        <v>8221</v>
      </c>
      <c r="B1811">
        <v>0</v>
      </c>
    </row>
    <row r="1812" spans="1:2" hidden="1" x14ac:dyDescent="0.3">
      <c r="A1812" t="s">
        <v>8221</v>
      </c>
      <c r="B1812">
        <v>0</v>
      </c>
    </row>
    <row r="1813" spans="1:2" hidden="1" x14ac:dyDescent="0.3">
      <c r="A1813" t="s">
        <v>8221</v>
      </c>
      <c r="B1813">
        <v>0</v>
      </c>
    </row>
    <row r="1814" spans="1:2" hidden="1" x14ac:dyDescent="0.3">
      <c r="A1814" t="s">
        <v>8221</v>
      </c>
      <c r="B1814">
        <v>0</v>
      </c>
    </row>
    <row r="1815" spans="1:2" hidden="1" x14ac:dyDescent="0.3">
      <c r="A1815" t="s">
        <v>8221</v>
      </c>
      <c r="B1815">
        <v>0</v>
      </c>
    </row>
    <row r="1816" spans="1:2" hidden="1" x14ac:dyDescent="0.3">
      <c r="A1816" t="s">
        <v>8221</v>
      </c>
      <c r="B1816">
        <v>0</v>
      </c>
    </row>
    <row r="1817" spans="1:2" hidden="1" x14ac:dyDescent="0.3">
      <c r="A1817" t="s">
        <v>8221</v>
      </c>
      <c r="B1817">
        <v>0</v>
      </c>
    </row>
    <row r="1818" spans="1:2" hidden="1" x14ac:dyDescent="0.3">
      <c r="A1818" t="s">
        <v>8221</v>
      </c>
      <c r="B1818">
        <v>0</v>
      </c>
    </row>
    <row r="1819" spans="1:2" hidden="1" x14ac:dyDescent="0.3">
      <c r="A1819" t="s">
        <v>8221</v>
      </c>
      <c r="B1819">
        <v>0</v>
      </c>
    </row>
    <row r="1820" spans="1:2" hidden="1" x14ac:dyDescent="0.3">
      <c r="A1820" t="s">
        <v>8221</v>
      </c>
      <c r="B1820">
        <v>0</v>
      </c>
    </row>
    <row r="1821" spans="1:2" hidden="1" x14ac:dyDescent="0.3">
      <c r="A1821" t="s">
        <v>8221</v>
      </c>
      <c r="B1821">
        <v>0</v>
      </c>
    </row>
    <row r="1822" spans="1:2" hidden="1" x14ac:dyDescent="0.3">
      <c r="A1822" t="s">
        <v>8221</v>
      </c>
      <c r="B1822">
        <v>0</v>
      </c>
    </row>
    <row r="1823" spans="1:2" x14ac:dyDescent="0.3">
      <c r="A1823" t="s">
        <v>8219</v>
      </c>
      <c r="B1823">
        <v>57</v>
      </c>
    </row>
    <row r="1824" spans="1:2" x14ac:dyDescent="0.3">
      <c r="A1824" t="s">
        <v>8219</v>
      </c>
      <c r="B1824">
        <v>11</v>
      </c>
    </row>
    <row r="1825" spans="1:2" x14ac:dyDescent="0.3">
      <c r="A1825" t="s">
        <v>8219</v>
      </c>
      <c r="B1825">
        <v>33</v>
      </c>
    </row>
    <row r="1826" spans="1:2" x14ac:dyDescent="0.3">
      <c r="A1826" t="s">
        <v>8219</v>
      </c>
      <c r="B1826">
        <v>40</v>
      </c>
    </row>
    <row r="1827" spans="1:2" x14ac:dyDescent="0.3">
      <c r="A1827" t="s">
        <v>8219</v>
      </c>
      <c r="B1827">
        <v>50</v>
      </c>
    </row>
    <row r="1828" spans="1:2" x14ac:dyDescent="0.3">
      <c r="A1828" t="s">
        <v>8219</v>
      </c>
      <c r="B1828">
        <v>38</v>
      </c>
    </row>
    <row r="1829" spans="1:2" x14ac:dyDescent="0.3">
      <c r="A1829" t="s">
        <v>8219</v>
      </c>
      <c r="B1829">
        <v>96</v>
      </c>
    </row>
    <row r="1830" spans="1:2" x14ac:dyDescent="0.3">
      <c r="A1830" t="s">
        <v>8219</v>
      </c>
      <c r="B1830">
        <v>48</v>
      </c>
    </row>
    <row r="1831" spans="1:2" x14ac:dyDescent="0.3">
      <c r="A1831" t="s">
        <v>8219</v>
      </c>
      <c r="B1831">
        <v>33</v>
      </c>
    </row>
    <row r="1832" spans="1:2" x14ac:dyDescent="0.3">
      <c r="A1832" t="s">
        <v>8219</v>
      </c>
      <c r="B1832">
        <v>226</v>
      </c>
    </row>
    <row r="1833" spans="1:2" x14ac:dyDescent="0.3">
      <c r="A1833" t="s">
        <v>8219</v>
      </c>
      <c r="B1833">
        <v>14</v>
      </c>
    </row>
    <row r="1834" spans="1:2" x14ac:dyDescent="0.3">
      <c r="A1834" t="s">
        <v>8219</v>
      </c>
      <c r="B1834">
        <v>20</v>
      </c>
    </row>
    <row r="1835" spans="1:2" x14ac:dyDescent="0.3">
      <c r="A1835" t="s">
        <v>8219</v>
      </c>
      <c r="B1835">
        <v>25</v>
      </c>
    </row>
    <row r="1836" spans="1:2" x14ac:dyDescent="0.3">
      <c r="A1836" t="s">
        <v>8219</v>
      </c>
      <c r="B1836">
        <v>90</v>
      </c>
    </row>
    <row r="1837" spans="1:2" x14ac:dyDescent="0.3">
      <c r="A1837" t="s">
        <v>8219</v>
      </c>
      <c r="B1837">
        <v>11</v>
      </c>
    </row>
    <row r="1838" spans="1:2" x14ac:dyDescent="0.3">
      <c r="A1838" t="s">
        <v>8219</v>
      </c>
      <c r="B1838">
        <v>55</v>
      </c>
    </row>
    <row r="1839" spans="1:2" x14ac:dyDescent="0.3">
      <c r="A1839" t="s">
        <v>8219</v>
      </c>
      <c r="B1839">
        <v>30</v>
      </c>
    </row>
    <row r="1840" spans="1:2" x14ac:dyDescent="0.3">
      <c r="A1840" t="s">
        <v>8219</v>
      </c>
      <c r="B1840">
        <v>28</v>
      </c>
    </row>
    <row r="1841" spans="1:2" x14ac:dyDescent="0.3">
      <c r="A1841" t="s">
        <v>8219</v>
      </c>
      <c r="B1841">
        <v>45</v>
      </c>
    </row>
    <row r="1842" spans="1:2" x14ac:dyDescent="0.3">
      <c r="A1842" t="s">
        <v>8219</v>
      </c>
      <c r="B1842">
        <v>13</v>
      </c>
    </row>
    <row r="1843" spans="1:2" x14ac:dyDescent="0.3">
      <c r="A1843" t="s">
        <v>8219</v>
      </c>
      <c r="B1843">
        <v>40</v>
      </c>
    </row>
    <row r="1844" spans="1:2" x14ac:dyDescent="0.3">
      <c r="A1844" t="s">
        <v>8219</v>
      </c>
      <c r="B1844">
        <v>21</v>
      </c>
    </row>
    <row r="1845" spans="1:2" x14ac:dyDescent="0.3">
      <c r="A1845" t="s">
        <v>8219</v>
      </c>
      <c r="B1845">
        <v>134</v>
      </c>
    </row>
    <row r="1846" spans="1:2" x14ac:dyDescent="0.3">
      <c r="A1846" t="s">
        <v>8219</v>
      </c>
      <c r="B1846">
        <v>20</v>
      </c>
    </row>
    <row r="1847" spans="1:2" x14ac:dyDescent="0.3">
      <c r="A1847" t="s">
        <v>8219</v>
      </c>
      <c r="B1847">
        <v>19</v>
      </c>
    </row>
    <row r="1848" spans="1:2" x14ac:dyDescent="0.3">
      <c r="A1848" t="s">
        <v>8219</v>
      </c>
      <c r="B1848">
        <v>209</v>
      </c>
    </row>
    <row r="1849" spans="1:2" x14ac:dyDescent="0.3">
      <c r="A1849" t="s">
        <v>8219</v>
      </c>
      <c r="B1849">
        <v>38</v>
      </c>
    </row>
    <row r="1850" spans="1:2" x14ac:dyDescent="0.3">
      <c r="A1850" t="s">
        <v>8219</v>
      </c>
      <c r="B1850">
        <v>24</v>
      </c>
    </row>
    <row r="1851" spans="1:2" x14ac:dyDescent="0.3">
      <c r="A1851" t="s">
        <v>8219</v>
      </c>
      <c r="B1851">
        <v>8</v>
      </c>
    </row>
    <row r="1852" spans="1:2" x14ac:dyDescent="0.3">
      <c r="A1852" t="s">
        <v>8219</v>
      </c>
      <c r="B1852">
        <v>179</v>
      </c>
    </row>
    <row r="1853" spans="1:2" x14ac:dyDescent="0.3">
      <c r="A1853" t="s">
        <v>8219</v>
      </c>
      <c r="B1853">
        <v>26</v>
      </c>
    </row>
    <row r="1854" spans="1:2" x14ac:dyDescent="0.3">
      <c r="A1854" t="s">
        <v>8219</v>
      </c>
      <c r="B1854">
        <v>131</v>
      </c>
    </row>
    <row r="1855" spans="1:2" x14ac:dyDescent="0.3">
      <c r="A1855" t="s">
        <v>8219</v>
      </c>
      <c r="B1855">
        <v>14</v>
      </c>
    </row>
    <row r="1856" spans="1:2" x14ac:dyDescent="0.3">
      <c r="A1856" t="s">
        <v>8219</v>
      </c>
      <c r="B1856">
        <v>174</v>
      </c>
    </row>
    <row r="1857" spans="1:2" x14ac:dyDescent="0.3">
      <c r="A1857" t="s">
        <v>8219</v>
      </c>
      <c r="B1857">
        <v>191</v>
      </c>
    </row>
    <row r="1858" spans="1:2" x14ac:dyDescent="0.3">
      <c r="A1858" t="s">
        <v>8219</v>
      </c>
      <c r="B1858">
        <v>38</v>
      </c>
    </row>
    <row r="1859" spans="1:2" x14ac:dyDescent="0.3">
      <c r="A1859" t="s">
        <v>8219</v>
      </c>
      <c r="B1859">
        <v>22</v>
      </c>
    </row>
    <row r="1860" spans="1:2" x14ac:dyDescent="0.3">
      <c r="A1860" t="s">
        <v>8219</v>
      </c>
      <c r="B1860">
        <v>149</v>
      </c>
    </row>
    <row r="1861" spans="1:2" x14ac:dyDescent="0.3">
      <c r="A1861" t="s">
        <v>8219</v>
      </c>
      <c r="B1861">
        <v>56</v>
      </c>
    </row>
    <row r="1862" spans="1:2" x14ac:dyDescent="0.3">
      <c r="A1862" t="s">
        <v>8219</v>
      </c>
      <c r="B1862">
        <v>19</v>
      </c>
    </row>
    <row r="1863" spans="1:2" hidden="1" x14ac:dyDescent="0.3">
      <c r="A1863" t="s">
        <v>8221</v>
      </c>
      <c r="B1863">
        <v>0</v>
      </c>
    </row>
    <row r="1864" spans="1:2" hidden="1" x14ac:dyDescent="0.3">
      <c r="A1864" t="s">
        <v>8221</v>
      </c>
      <c r="B1864">
        <v>0</v>
      </c>
    </row>
    <row r="1865" spans="1:2" hidden="1" x14ac:dyDescent="0.3">
      <c r="A1865" t="s">
        <v>8221</v>
      </c>
      <c r="B1865">
        <v>0</v>
      </c>
    </row>
    <row r="1866" spans="1:2" hidden="1" x14ac:dyDescent="0.3">
      <c r="A1866" t="s">
        <v>8221</v>
      </c>
      <c r="B1866">
        <v>0</v>
      </c>
    </row>
    <row r="1867" spans="1:2" hidden="1" x14ac:dyDescent="0.3">
      <c r="A1867" t="s">
        <v>8221</v>
      </c>
      <c r="B1867">
        <v>0</v>
      </c>
    </row>
    <row r="1868" spans="1:2" hidden="1" x14ac:dyDescent="0.3">
      <c r="A1868" t="s">
        <v>8221</v>
      </c>
      <c r="B1868">
        <v>0</v>
      </c>
    </row>
    <row r="1869" spans="1:2" hidden="1" x14ac:dyDescent="0.3">
      <c r="A1869" t="s">
        <v>8221</v>
      </c>
      <c r="B1869">
        <v>0</v>
      </c>
    </row>
    <row r="1870" spans="1:2" hidden="1" x14ac:dyDescent="0.3">
      <c r="A1870" t="s">
        <v>8221</v>
      </c>
      <c r="B1870">
        <v>0</v>
      </c>
    </row>
    <row r="1871" spans="1:2" hidden="1" x14ac:dyDescent="0.3">
      <c r="A1871" t="s">
        <v>8221</v>
      </c>
      <c r="B1871">
        <v>0</v>
      </c>
    </row>
    <row r="1872" spans="1:2" hidden="1" x14ac:dyDescent="0.3">
      <c r="A1872" t="s">
        <v>8221</v>
      </c>
      <c r="B1872">
        <v>0</v>
      </c>
    </row>
    <row r="1873" spans="1:2" hidden="1" x14ac:dyDescent="0.3">
      <c r="A1873" t="s">
        <v>8221</v>
      </c>
      <c r="B1873">
        <v>0</v>
      </c>
    </row>
    <row r="1874" spans="1:2" hidden="1" x14ac:dyDescent="0.3">
      <c r="A1874" t="s">
        <v>8221</v>
      </c>
      <c r="B1874">
        <v>0</v>
      </c>
    </row>
    <row r="1875" spans="1:2" hidden="1" x14ac:dyDescent="0.3">
      <c r="A1875" t="s">
        <v>8221</v>
      </c>
      <c r="B1875">
        <v>0</v>
      </c>
    </row>
    <row r="1876" spans="1:2" hidden="1" x14ac:dyDescent="0.3">
      <c r="A1876" t="s">
        <v>8221</v>
      </c>
      <c r="B1876">
        <v>0</v>
      </c>
    </row>
    <row r="1877" spans="1:2" hidden="1" x14ac:dyDescent="0.3">
      <c r="A1877" t="s">
        <v>8221</v>
      </c>
      <c r="B1877">
        <v>0</v>
      </c>
    </row>
    <row r="1878" spans="1:2" hidden="1" x14ac:dyDescent="0.3">
      <c r="A1878" t="s">
        <v>8221</v>
      </c>
      <c r="B1878">
        <v>0</v>
      </c>
    </row>
    <row r="1879" spans="1:2" hidden="1" x14ac:dyDescent="0.3">
      <c r="A1879" t="s">
        <v>8221</v>
      </c>
      <c r="B1879">
        <v>0</v>
      </c>
    </row>
    <row r="1880" spans="1:2" hidden="1" x14ac:dyDescent="0.3">
      <c r="A1880" t="s">
        <v>8221</v>
      </c>
      <c r="B1880">
        <v>0</v>
      </c>
    </row>
    <row r="1881" spans="1:2" hidden="1" x14ac:dyDescent="0.3">
      <c r="A1881" t="s">
        <v>8221</v>
      </c>
      <c r="B1881">
        <v>0</v>
      </c>
    </row>
    <row r="1882" spans="1:2" hidden="1" x14ac:dyDescent="0.3">
      <c r="A1882" t="s">
        <v>8221</v>
      </c>
      <c r="B1882">
        <v>0</v>
      </c>
    </row>
    <row r="1883" spans="1:2" x14ac:dyDescent="0.3">
      <c r="A1883" t="s">
        <v>8219</v>
      </c>
      <c r="B1883">
        <v>70</v>
      </c>
    </row>
    <row r="1884" spans="1:2" x14ac:dyDescent="0.3">
      <c r="A1884" t="s">
        <v>8219</v>
      </c>
      <c r="B1884">
        <v>81</v>
      </c>
    </row>
    <row r="1885" spans="1:2" x14ac:dyDescent="0.3">
      <c r="A1885" t="s">
        <v>8219</v>
      </c>
      <c r="B1885">
        <v>32</v>
      </c>
    </row>
    <row r="1886" spans="1:2" x14ac:dyDescent="0.3">
      <c r="A1886" t="s">
        <v>8219</v>
      </c>
      <c r="B1886">
        <v>26</v>
      </c>
    </row>
    <row r="1887" spans="1:2" x14ac:dyDescent="0.3">
      <c r="A1887" t="s">
        <v>8219</v>
      </c>
      <c r="B1887">
        <v>105</v>
      </c>
    </row>
    <row r="1888" spans="1:2" x14ac:dyDescent="0.3">
      <c r="A1888" t="s">
        <v>8219</v>
      </c>
      <c r="B1888">
        <v>29</v>
      </c>
    </row>
    <row r="1889" spans="1:2" x14ac:dyDescent="0.3">
      <c r="A1889" t="s">
        <v>8219</v>
      </c>
      <c r="B1889">
        <v>8</v>
      </c>
    </row>
    <row r="1890" spans="1:2" x14ac:dyDescent="0.3">
      <c r="A1890" t="s">
        <v>8219</v>
      </c>
      <c r="B1890">
        <v>89</v>
      </c>
    </row>
    <row r="1891" spans="1:2" x14ac:dyDescent="0.3">
      <c r="A1891" t="s">
        <v>8219</v>
      </c>
      <c r="B1891">
        <v>44</v>
      </c>
    </row>
    <row r="1892" spans="1:2" x14ac:dyDescent="0.3">
      <c r="A1892" t="s">
        <v>8219</v>
      </c>
      <c r="B1892">
        <v>246</v>
      </c>
    </row>
    <row r="1893" spans="1:2" x14ac:dyDescent="0.3">
      <c r="A1893" t="s">
        <v>8219</v>
      </c>
      <c r="B1893">
        <v>120</v>
      </c>
    </row>
    <row r="1894" spans="1:2" x14ac:dyDescent="0.3">
      <c r="A1894" t="s">
        <v>8219</v>
      </c>
      <c r="B1894">
        <v>26</v>
      </c>
    </row>
    <row r="1895" spans="1:2" x14ac:dyDescent="0.3">
      <c r="A1895" t="s">
        <v>8219</v>
      </c>
      <c r="B1895">
        <v>45</v>
      </c>
    </row>
    <row r="1896" spans="1:2" x14ac:dyDescent="0.3">
      <c r="A1896" t="s">
        <v>8219</v>
      </c>
      <c r="B1896">
        <v>20</v>
      </c>
    </row>
    <row r="1897" spans="1:2" x14ac:dyDescent="0.3">
      <c r="A1897" t="s">
        <v>8219</v>
      </c>
      <c r="B1897">
        <v>47</v>
      </c>
    </row>
    <row r="1898" spans="1:2" x14ac:dyDescent="0.3">
      <c r="A1898" t="s">
        <v>8219</v>
      </c>
      <c r="B1898">
        <v>13</v>
      </c>
    </row>
    <row r="1899" spans="1:2" x14ac:dyDescent="0.3">
      <c r="A1899" t="s">
        <v>8219</v>
      </c>
      <c r="B1899">
        <v>183</v>
      </c>
    </row>
    <row r="1900" spans="1:2" x14ac:dyDescent="0.3">
      <c r="A1900" t="s">
        <v>8219</v>
      </c>
      <c r="B1900">
        <v>21</v>
      </c>
    </row>
    <row r="1901" spans="1:2" x14ac:dyDescent="0.3">
      <c r="A1901" t="s">
        <v>8219</v>
      </c>
      <c r="B1901">
        <v>42</v>
      </c>
    </row>
    <row r="1902" spans="1:2" x14ac:dyDescent="0.3">
      <c r="A1902" t="s">
        <v>8219</v>
      </c>
      <c r="B1902">
        <v>54</v>
      </c>
    </row>
    <row r="1903" spans="1:2" hidden="1" x14ac:dyDescent="0.3">
      <c r="A1903" t="s">
        <v>8221</v>
      </c>
      <c r="B1903">
        <v>0</v>
      </c>
    </row>
    <row r="1904" spans="1:2" hidden="1" x14ac:dyDescent="0.3">
      <c r="A1904" t="s">
        <v>8221</v>
      </c>
      <c r="B1904">
        <v>0</v>
      </c>
    </row>
    <row r="1905" spans="1:2" hidden="1" x14ac:dyDescent="0.3">
      <c r="A1905" t="s">
        <v>8221</v>
      </c>
      <c r="B1905">
        <v>0</v>
      </c>
    </row>
    <row r="1906" spans="1:2" hidden="1" x14ac:dyDescent="0.3">
      <c r="A1906" t="s">
        <v>8221</v>
      </c>
      <c r="B1906">
        <v>0</v>
      </c>
    </row>
    <row r="1907" spans="1:2" hidden="1" x14ac:dyDescent="0.3">
      <c r="A1907" t="s">
        <v>8221</v>
      </c>
      <c r="B1907">
        <v>0</v>
      </c>
    </row>
    <row r="1908" spans="1:2" hidden="1" x14ac:dyDescent="0.3">
      <c r="A1908" t="s">
        <v>8221</v>
      </c>
      <c r="B1908">
        <v>0</v>
      </c>
    </row>
    <row r="1909" spans="1:2" hidden="1" x14ac:dyDescent="0.3">
      <c r="A1909" t="s">
        <v>8221</v>
      </c>
      <c r="B1909">
        <v>0</v>
      </c>
    </row>
    <row r="1910" spans="1:2" hidden="1" x14ac:dyDescent="0.3">
      <c r="A1910" t="s">
        <v>8221</v>
      </c>
      <c r="B1910">
        <v>0</v>
      </c>
    </row>
    <row r="1911" spans="1:2" hidden="1" x14ac:dyDescent="0.3">
      <c r="A1911" t="s">
        <v>8221</v>
      </c>
      <c r="B1911">
        <v>0</v>
      </c>
    </row>
    <row r="1912" spans="1:2" hidden="1" x14ac:dyDescent="0.3">
      <c r="A1912" t="s">
        <v>8221</v>
      </c>
      <c r="B1912">
        <v>0</v>
      </c>
    </row>
    <row r="1913" spans="1:2" hidden="1" x14ac:dyDescent="0.3">
      <c r="A1913" t="s">
        <v>8221</v>
      </c>
      <c r="B1913">
        <v>0</v>
      </c>
    </row>
    <row r="1914" spans="1:2" hidden="1" x14ac:dyDescent="0.3">
      <c r="A1914" t="s">
        <v>8221</v>
      </c>
      <c r="B1914">
        <v>0</v>
      </c>
    </row>
    <row r="1915" spans="1:2" hidden="1" x14ac:dyDescent="0.3">
      <c r="A1915" t="s">
        <v>8221</v>
      </c>
      <c r="B1915">
        <v>0</v>
      </c>
    </row>
    <row r="1916" spans="1:2" hidden="1" x14ac:dyDescent="0.3">
      <c r="A1916" t="s">
        <v>8221</v>
      </c>
      <c r="B1916">
        <v>0</v>
      </c>
    </row>
    <row r="1917" spans="1:2" hidden="1" x14ac:dyDescent="0.3">
      <c r="A1917" t="s">
        <v>8221</v>
      </c>
      <c r="B1917">
        <v>0</v>
      </c>
    </row>
    <row r="1918" spans="1:2" hidden="1" x14ac:dyDescent="0.3">
      <c r="A1918" t="s">
        <v>8221</v>
      </c>
      <c r="B1918">
        <v>0</v>
      </c>
    </row>
    <row r="1919" spans="1:2" hidden="1" x14ac:dyDescent="0.3">
      <c r="A1919" t="s">
        <v>8221</v>
      </c>
      <c r="B1919">
        <v>0</v>
      </c>
    </row>
    <row r="1920" spans="1:2" hidden="1" x14ac:dyDescent="0.3">
      <c r="A1920" t="s">
        <v>8221</v>
      </c>
      <c r="B1920">
        <v>0</v>
      </c>
    </row>
    <row r="1921" spans="1:2" hidden="1" x14ac:dyDescent="0.3">
      <c r="A1921" t="s">
        <v>8221</v>
      </c>
      <c r="B1921">
        <v>0</v>
      </c>
    </row>
    <row r="1922" spans="1:2" hidden="1" x14ac:dyDescent="0.3">
      <c r="A1922" t="s">
        <v>8221</v>
      </c>
      <c r="B1922">
        <v>0</v>
      </c>
    </row>
    <row r="1923" spans="1:2" x14ac:dyDescent="0.3">
      <c r="A1923" t="s">
        <v>8219</v>
      </c>
      <c r="B1923">
        <v>38</v>
      </c>
    </row>
    <row r="1924" spans="1:2" x14ac:dyDescent="0.3">
      <c r="A1924" t="s">
        <v>8219</v>
      </c>
      <c r="B1924">
        <v>64</v>
      </c>
    </row>
    <row r="1925" spans="1:2" x14ac:dyDescent="0.3">
      <c r="A1925" t="s">
        <v>8219</v>
      </c>
      <c r="B1925">
        <v>13</v>
      </c>
    </row>
    <row r="1926" spans="1:2" x14ac:dyDescent="0.3">
      <c r="A1926" t="s">
        <v>8219</v>
      </c>
      <c r="B1926">
        <v>33</v>
      </c>
    </row>
    <row r="1927" spans="1:2" x14ac:dyDescent="0.3">
      <c r="A1927" t="s">
        <v>8219</v>
      </c>
      <c r="B1927">
        <v>52</v>
      </c>
    </row>
    <row r="1928" spans="1:2" x14ac:dyDescent="0.3">
      <c r="A1928" t="s">
        <v>8219</v>
      </c>
      <c r="B1928">
        <v>107</v>
      </c>
    </row>
    <row r="1929" spans="1:2" x14ac:dyDescent="0.3">
      <c r="A1929" t="s">
        <v>8219</v>
      </c>
      <c r="B1929">
        <v>11</v>
      </c>
    </row>
    <row r="1930" spans="1:2" x14ac:dyDescent="0.3">
      <c r="A1930" t="s">
        <v>8219</v>
      </c>
      <c r="B1930">
        <v>34</v>
      </c>
    </row>
    <row r="1931" spans="1:2" x14ac:dyDescent="0.3">
      <c r="A1931" t="s">
        <v>8219</v>
      </c>
      <c r="B1931">
        <v>75</v>
      </c>
    </row>
    <row r="1932" spans="1:2" x14ac:dyDescent="0.3">
      <c r="A1932" t="s">
        <v>8219</v>
      </c>
      <c r="B1932">
        <v>26</v>
      </c>
    </row>
    <row r="1933" spans="1:2" x14ac:dyDescent="0.3">
      <c r="A1933" t="s">
        <v>8219</v>
      </c>
      <c r="B1933">
        <v>50</v>
      </c>
    </row>
    <row r="1934" spans="1:2" x14ac:dyDescent="0.3">
      <c r="A1934" t="s">
        <v>8219</v>
      </c>
      <c r="B1934">
        <v>80</v>
      </c>
    </row>
    <row r="1935" spans="1:2" x14ac:dyDescent="0.3">
      <c r="A1935" t="s">
        <v>8219</v>
      </c>
      <c r="B1935">
        <v>110</v>
      </c>
    </row>
    <row r="1936" spans="1:2" x14ac:dyDescent="0.3">
      <c r="A1936" t="s">
        <v>8219</v>
      </c>
      <c r="B1936">
        <v>77</v>
      </c>
    </row>
    <row r="1937" spans="1:2" x14ac:dyDescent="0.3">
      <c r="A1937" t="s">
        <v>8219</v>
      </c>
      <c r="B1937">
        <v>50</v>
      </c>
    </row>
    <row r="1938" spans="1:2" x14ac:dyDescent="0.3">
      <c r="A1938" t="s">
        <v>8219</v>
      </c>
      <c r="B1938">
        <v>145</v>
      </c>
    </row>
    <row r="1939" spans="1:2" x14ac:dyDescent="0.3">
      <c r="A1939" t="s">
        <v>8219</v>
      </c>
      <c r="B1939">
        <v>29</v>
      </c>
    </row>
    <row r="1940" spans="1:2" x14ac:dyDescent="0.3">
      <c r="A1940" t="s">
        <v>8219</v>
      </c>
      <c r="B1940">
        <v>114</v>
      </c>
    </row>
    <row r="1941" spans="1:2" x14ac:dyDescent="0.3">
      <c r="A1941" t="s">
        <v>8219</v>
      </c>
      <c r="B1941">
        <v>96</v>
      </c>
    </row>
    <row r="1942" spans="1:2" x14ac:dyDescent="0.3">
      <c r="A1942" t="s">
        <v>8219</v>
      </c>
      <c r="B1942">
        <v>31</v>
      </c>
    </row>
    <row r="1943" spans="1:2" x14ac:dyDescent="0.3">
      <c r="A1943" t="s">
        <v>8219</v>
      </c>
      <c r="B1943">
        <v>4883</v>
      </c>
    </row>
    <row r="1944" spans="1:2" x14ac:dyDescent="0.3">
      <c r="A1944" t="s">
        <v>8219</v>
      </c>
      <c r="B1944">
        <v>95</v>
      </c>
    </row>
    <row r="1945" spans="1:2" x14ac:dyDescent="0.3">
      <c r="A1945" t="s">
        <v>8219</v>
      </c>
      <c r="B1945">
        <v>2478</v>
      </c>
    </row>
    <row r="1946" spans="1:2" x14ac:dyDescent="0.3">
      <c r="A1946" t="s">
        <v>8219</v>
      </c>
      <c r="B1946">
        <v>1789</v>
      </c>
    </row>
    <row r="1947" spans="1:2" x14ac:dyDescent="0.3">
      <c r="A1947" t="s">
        <v>8219</v>
      </c>
      <c r="B1947">
        <v>680</v>
      </c>
    </row>
    <row r="1948" spans="1:2" x14ac:dyDescent="0.3">
      <c r="A1948" t="s">
        <v>8219</v>
      </c>
      <c r="B1948">
        <v>70</v>
      </c>
    </row>
    <row r="1949" spans="1:2" x14ac:dyDescent="0.3">
      <c r="A1949" t="s">
        <v>8219</v>
      </c>
      <c r="B1949">
        <v>23</v>
      </c>
    </row>
    <row r="1950" spans="1:2" x14ac:dyDescent="0.3">
      <c r="A1950" t="s">
        <v>8219</v>
      </c>
      <c r="B1950">
        <v>4245</v>
      </c>
    </row>
    <row r="1951" spans="1:2" x14ac:dyDescent="0.3">
      <c r="A1951" t="s">
        <v>8219</v>
      </c>
      <c r="B1951">
        <v>943</v>
      </c>
    </row>
    <row r="1952" spans="1:2" x14ac:dyDescent="0.3">
      <c r="A1952" t="s">
        <v>8219</v>
      </c>
      <c r="B1952">
        <v>1876</v>
      </c>
    </row>
    <row r="1953" spans="1:2" x14ac:dyDescent="0.3">
      <c r="A1953" t="s">
        <v>8219</v>
      </c>
      <c r="B1953">
        <v>834</v>
      </c>
    </row>
    <row r="1954" spans="1:2" x14ac:dyDescent="0.3">
      <c r="A1954" t="s">
        <v>8219</v>
      </c>
      <c r="B1954">
        <v>682</v>
      </c>
    </row>
    <row r="1955" spans="1:2" x14ac:dyDescent="0.3">
      <c r="A1955" t="s">
        <v>8219</v>
      </c>
      <c r="B1955">
        <v>147</v>
      </c>
    </row>
    <row r="1956" spans="1:2" x14ac:dyDescent="0.3">
      <c r="A1956" t="s">
        <v>8219</v>
      </c>
      <c r="B1956">
        <v>415</v>
      </c>
    </row>
    <row r="1957" spans="1:2" x14ac:dyDescent="0.3">
      <c r="A1957" t="s">
        <v>8219</v>
      </c>
      <c r="B1957">
        <v>290</v>
      </c>
    </row>
    <row r="1958" spans="1:2" x14ac:dyDescent="0.3">
      <c r="A1958" t="s">
        <v>8219</v>
      </c>
      <c r="B1958">
        <v>365</v>
      </c>
    </row>
    <row r="1959" spans="1:2" x14ac:dyDescent="0.3">
      <c r="A1959" t="s">
        <v>8219</v>
      </c>
      <c r="B1959">
        <v>660</v>
      </c>
    </row>
    <row r="1960" spans="1:2" x14ac:dyDescent="0.3">
      <c r="A1960" t="s">
        <v>8219</v>
      </c>
      <c r="B1960">
        <v>1356</v>
      </c>
    </row>
    <row r="1961" spans="1:2" x14ac:dyDescent="0.3">
      <c r="A1961" t="s">
        <v>8219</v>
      </c>
      <c r="B1961">
        <v>424</v>
      </c>
    </row>
    <row r="1962" spans="1:2" x14ac:dyDescent="0.3">
      <c r="A1962" t="s">
        <v>8219</v>
      </c>
      <c r="B1962">
        <v>33</v>
      </c>
    </row>
    <row r="1963" spans="1:2" x14ac:dyDescent="0.3">
      <c r="A1963" t="s">
        <v>8219</v>
      </c>
      <c r="B1963">
        <v>1633</v>
      </c>
    </row>
    <row r="1964" spans="1:2" x14ac:dyDescent="0.3">
      <c r="A1964" t="s">
        <v>8219</v>
      </c>
      <c r="B1964">
        <v>306</v>
      </c>
    </row>
    <row r="1965" spans="1:2" x14ac:dyDescent="0.3">
      <c r="A1965" t="s">
        <v>8219</v>
      </c>
      <c r="B1965">
        <v>205</v>
      </c>
    </row>
    <row r="1966" spans="1:2" x14ac:dyDescent="0.3">
      <c r="A1966" t="s">
        <v>8219</v>
      </c>
      <c r="B1966">
        <v>1281</v>
      </c>
    </row>
    <row r="1967" spans="1:2" x14ac:dyDescent="0.3">
      <c r="A1967" t="s">
        <v>8219</v>
      </c>
      <c r="B1967">
        <v>103</v>
      </c>
    </row>
    <row r="1968" spans="1:2" x14ac:dyDescent="0.3">
      <c r="A1968" t="s">
        <v>8219</v>
      </c>
      <c r="B1968">
        <v>1513</v>
      </c>
    </row>
    <row r="1969" spans="1:2" x14ac:dyDescent="0.3">
      <c r="A1969" t="s">
        <v>8219</v>
      </c>
      <c r="B1969">
        <v>405</v>
      </c>
    </row>
    <row r="1970" spans="1:2" x14ac:dyDescent="0.3">
      <c r="A1970" t="s">
        <v>8219</v>
      </c>
      <c r="B1970">
        <v>510</v>
      </c>
    </row>
    <row r="1971" spans="1:2" x14ac:dyDescent="0.3">
      <c r="A1971" t="s">
        <v>8219</v>
      </c>
      <c r="B1971">
        <v>1887</v>
      </c>
    </row>
    <row r="1972" spans="1:2" x14ac:dyDescent="0.3">
      <c r="A1972" t="s">
        <v>8219</v>
      </c>
      <c r="B1972">
        <v>701</v>
      </c>
    </row>
    <row r="1973" spans="1:2" x14ac:dyDescent="0.3">
      <c r="A1973" t="s">
        <v>8219</v>
      </c>
      <c r="B1973">
        <v>3863</v>
      </c>
    </row>
    <row r="1974" spans="1:2" x14ac:dyDescent="0.3">
      <c r="A1974" t="s">
        <v>8219</v>
      </c>
      <c r="B1974">
        <v>238</v>
      </c>
    </row>
    <row r="1975" spans="1:2" x14ac:dyDescent="0.3">
      <c r="A1975" t="s">
        <v>8219</v>
      </c>
      <c r="B1975">
        <v>2051</v>
      </c>
    </row>
    <row r="1976" spans="1:2" x14ac:dyDescent="0.3">
      <c r="A1976" t="s">
        <v>8219</v>
      </c>
      <c r="B1976">
        <v>402</v>
      </c>
    </row>
    <row r="1977" spans="1:2" x14ac:dyDescent="0.3">
      <c r="A1977" t="s">
        <v>8219</v>
      </c>
      <c r="B1977">
        <v>253</v>
      </c>
    </row>
    <row r="1978" spans="1:2" x14ac:dyDescent="0.3">
      <c r="A1978" t="s">
        <v>8219</v>
      </c>
      <c r="B1978">
        <v>473</v>
      </c>
    </row>
    <row r="1979" spans="1:2" x14ac:dyDescent="0.3">
      <c r="A1979" t="s">
        <v>8219</v>
      </c>
      <c r="B1979">
        <v>821</v>
      </c>
    </row>
    <row r="1980" spans="1:2" x14ac:dyDescent="0.3">
      <c r="A1980" t="s">
        <v>8219</v>
      </c>
      <c r="B1980">
        <v>388</v>
      </c>
    </row>
    <row r="1981" spans="1:2" x14ac:dyDescent="0.3">
      <c r="A1981" t="s">
        <v>8219</v>
      </c>
      <c r="B1981">
        <v>813</v>
      </c>
    </row>
    <row r="1982" spans="1:2" x14ac:dyDescent="0.3">
      <c r="A1982" t="s">
        <v>8219</v>
      </c>
      <c r="B1982">
        <v>1945</v>
      </c>
    </row>
    <row r="1983" spans="1:2" hidden="1" x14ac:dyDescent="0.3">
      <c r="A1983" t="s">
        <v>8221</v>
      </c>
      <c r="B1983">
        <v>0</v>
      </c>
    </row>
    <row r="1984" spans="1:2" hidden="1" x14ac:dyDescent="0.3">
      <c r="A1984" t="s">
        <v>8221</v>
      </c>
      <c r="B1984">
        <v>0</v>
      </c>
    </row>
    <row r="1985" spans="1:2" hidden="1" x14ac:dyDescent="0.3">
      <c r="A1985" t="s">
        <v>8221</v>
      </c>
      <c r="B1985">
        <v>0</v>
      </c>
    </row>
    <row r="1986" spans="1:2" hidden="1" x14ac:dyDescent="0.3">
      <c r="A1986" t="s">
        <v>8221</v>
      </c>
      <c r="B1986">
        <v>0</v>
      </c>
    </row>
    <row r="1987" spans="1:2" hidden="1" x14ac:dyDescent="0.3">
      <c r="A1987" t="s">
        <v>8221</v>
      </c>
      <c r="B1987">
        <v>0</v>
      </c>
    </row>
    <row r="1988" spans="1:2" hidden="1" x14ac:dyDescent="0.3">
      <c r="A1988" t="s">
        <v>8221</v>
      </c>
      <c r="B1988">
        <v>0</v>
      </c>
    </row>
    <row r="1989" spans="1:2" hidden="1" x14ac:dyDescent="0.3">
      <c r="A1989" t="s">
        <v>8221</v>
      </c>
      <c r="B1989">
        <v>0</v>
      </c>
    </row>
    <row r="1990" spans="1:2" hidden="1" x14ac:dyDescent="0.3">
      <c r="A1990" t="s">
        <v>8221</v>
      </c>
      <c r="B1990">
        <v>0</v>
      </c>
    </row>
    <row r="1991" spans="1:2" hidden="1" x14ac:dyDescent="0.3">
      <c r="A1991" t="s">
        <v>8221</v>
      </c>
      <c r="B1991">
        <v>0</v>
      </c>
    </row>
    <row r="1992" spans="1:2" hidden="1" x14ac:dyDescent="0.3">
      <c r="A1992" t="s">
        <v>8221</v>
      </c>
      <c r="B1992">
        <v>0</v>
      </c>
    </row>
    <row r="1993" spans="1:2" hidden="1" x14ac:dyDescent="0.3">
      <c r="A1993" t="s">
        <v>8221</v>
      </c>
      <c r="B1993">
        <v>0</v>
      </c>
    </row>
    <row r="1994" spans="1:2" hidden="1" x14ac:dyDescent="0.3">
      <c r="A1994" t="s">
        <v>8221</v>
      </c>
      <c r="B1994">
        <v>0</v>
      </c>
    </row>
    <row r="1995" spans="1:2" hidden="1" x14ac:dyDescent="0.3">
      <c r="A1995" t="s">
        <v>8221</v>
      </c>
      <c r="B1995">
        <v>0</v>
      </c>
    </row>
    <row r="1996" spans="1:2" hidden="1" x14ac:dyDescent="0.3">
      <c r="A1996" t="s">
        <v>8221</v>
      </c>
      <c r="B1996">
        <v>0</v>
      </c>
    </row>
    <row r="1997" spans="1:2" hidden="1" x14ac:dyDescent="0.3">
      <c r="A1997" t="s">
        <v>8221</v>
      </c>
      <c r="B1997">
        <v>0</v>
      </c>
    </row>
    <row r="1998" spans="1:2" hidden="1" x14ac:dyDescent="0.3">
      <c r="A1998" t="s">
        <v>8221</v>
      </c>
      <c r="B1998">
        <v>0</v>
      </c>
    </row>
    <row r="1999" spans="1:2" hidden="1" x14ac:dyDescent="0.3">
      <c r="A1999" t="s">
        <v>8221</v>
      </c>
      <c r="B1999">
        <v>0</v>
      </c>
    </row>
    <row r="2000" spans="1:2" hidden="1" x14ac:dyDescent="0.3">
      <c r="A2000" t="s">
        <v>8221</v>
      </c>
      <c r="B2000">
        <v>0</v>
      </c>
    </row>
    <row r="2001" spans="1:2" hidden="1" x14ac:dyDescent="0.3">
      <c r="A2001" t="s">
        <v>8221</v>
      </c>
      <c r="B2001">
        <v>0</v>
      </c>
    </row>
    <row r="2002" spans="1:2" hidden="1" x14ac:dyDescent="0.3">
      <c r="A2002" t="s">
        <v>8221</v>
      </c>
      <c r="B2002">
        <v>0</v>
      </c>
    </row>
    <row r="2003" spans="1:2" x14ac:dyDescent="0.3">
      <c r="A2003" t="s">
        <v>8219</v>
      </c>
      <c r="B2003">
        <v>1637</v>
      </c>
    </row>
    <row r="2004" spans="1:2" x14ac:dyDescent="0.3">
      <c r="A2004" t="s">
        <v>8219</v>
      </c>
      <c r="B2004">
        <v>1375</v>
      </c>
    </row>
    <row r="2005" spans="1:2" x14ac:dyDescent="0.3">
      <c r="A2005" t="s">
        <v>8219</v>
      </c>
      <c r="B2005">
        <v>17</v>
      </c>
    </row>
    <row r="2006" spans="1:2" x14ac:dyDescent="0.3">
      <c r="A2006" t="s">
        <v>8219</v>
      </c>
      <c r="B2006">
        <v>354</v>
      </c>
    </row>
    <row r="2007" spans="1:2" x14ac:dyDescent="0.3">
      <c r="A2007" t="s">
        <v>8219</v>
      </c>
      <c r="B2007">
        <v>191</v>
      </c>
    </row>
    <row r="2008" spans="1:2" x14ac:dyDescent="0.3">
      <c r="A2008" t="s">
        <v>8219</v>
      </c>
      <c r="B2008">
        <v>303</v>
      </c>
    </row>
    <row r="2009" spans="1:2" x14ac:dyDescent="0.3">
      <c r="A2009" t="s">
        <v>8219</v>
      </c>
      <c r="B2009">
        <v>137</v>
      </c>
    </row>
    <row r="2010" spans="1:2" x14ac:dyDescent="0.3">
      <c r="A2010" t="s">
        <v>8219</v>
      </c>
      <c r="B2010">
        <v>41</v>
      </c>
    </row>
    <row r="2011" spans="1:2" x14ac:dyDescent="0.3">
      <c r="A2011" t="s">
        <v>8219</v>
      </c>
      <c r="B2011">
        <v>398</v>
      </c>
    </row>
    <row r="2012" spans="1:2" x14ac:dyDescent="0.3">
      <c r="A2012" t="s">
        <v>8219</v>
      </c>
      <c r="B2012">
        <v>1737</v>
      </c>
    </row>
    <row r="2013" spans="1:2" x14ac:dyDescent="0.3">
      <c r="A2013" t="s">
        <v>8219</v>
      </c>
      <c r="B2013">
        <v>971</v>
      </c>
    </row>
    <row r="2014" spans="1:2" x14ac:dyDescent="0.3">
      <c r="A2014" t="s">
        <v>8219</v>
      </c>
      <c r="B2014">
        <v>183</v>
      </c>
    </row>
    <row r="2015" spans="1:2" x14ac:dyDescent="0.3">
      <c r="A2015" t="s">
        <v>8219</v>
      </c>
      <c r="B2015">
        <v>4562</v>
      </c>
    </row>
    <row r="2016" spans="1:2" x14ac:dyDescent="0.3">
      <c r="A2016" t="s">
        <v>8219</v>
      </c>
      <c r="B2016">
        <v>26457</v>
      </c>
    </row>
    <row r="2017" spans="1:2" x14ac:dyDescent="0.3">
      <c r="A2017" t="s">
        <v>8219</v>
      </c>
      <c r="B2017">
        <v>162</v>
      </c>
    </row>
    <row r="2018" spans="1:2" x14ac:dyDescent="0.3">
      <c r="A2018" t="s">
        <v>8219</v>
      </c>
      <c r="B2018">
        <v>479</v>
      </c>
    </row>
    <row r="2019" spans="1:2" x14ac:dyDescent="0.3">
      <c r="A2019" t="s">
        <v>8219</v>
      </c>
      <c r="B2019">
        <v>426</v>
      </c>
    </row>
    <row r="2020" spans="1:2" x14ac:dyDescent="0.3">
      <c r="A2020" t="s">
        <v>8219</v>
      </c>
      <c r="B2020">
        <v>450</v>
      </c>
    </row>
    <row r="2021" spans="1:2" x14ac:dyDescent="0.3">
      <c r="A2021" t="s">
        <v>8219</v>
      </c>
      <c r="B2021">
        <v>1780</v>
      </c>
    </row>
    <row r="2022" spans="1:2" x14ac:dyDescent="0.3">
      <c r="A2022" t="s">
        <v>8219</v>
      </c>
      <c r="B2022">
        <v>122</v>
      </c>
    </row>
    <row r="2023" spans="1:2" x14ac:dyDescent="0.3">
      <c r="A2023" t="s">
        <v>8219</v>
      </c>
      <c r="B2023">
        <v>95</v>
      </c>
    </row>
    <row r="2024" spans="1:2" x14ac:dyDescent="0.3">
      <c r="A2024" t="s">
        <v>8219</v>
      </c>
      <c r="B2024">
        <v>325</v>
      </c>
    </row>
    <row r="2025" spans="1:2" x14ac:dyDescent="0.3">
      <c r="A2025" t="s">
        <v>8219</v>
      </c>
      <c r="B2025">
        <v>353</v>
      </c>
    </row>
    <row r="2026" spans="1:2" x14ac:dyDescent="0.3">
      <c r="A2026" t="s">
        <v>8219</v>
      </c>
      <c r="B2026">
        <v>105</v>
      </c>
    </row>
    <row r="2027" spans="1:2" x14ac:dyDescent="0.3">
      <c r="A2027" t="s">
        <v>8219</v>
      </c>
      <c r="B2027">
        <v>729</v>
      </c>
    </row>
    <row r="2028" spans="1:2" x14ac:dyDescent="0.3">
      <c r="A2028" t="s">
        <v>8219</v>
      </c>
      <c r="B2028">
        <v>454</v>
      </c>
    </row>
    <row r="2029" spans="1:2" x14ac:dyDescent="0.3">
      <c r="A2029" t="s">
        <v>8219</v>
      </c>
      <c r="B2029">
        <v>539</v>
      </c>
    </row>
    <row r="2030" spans="1:2" x14ac:dyDescent="0.3">
      <c r="A2030" t="s">
        <v>8219</v>
      </c>
      <c r="B2030">
        <v>79</v>
      </c>
    </row>
    <row r="2031" spans="1:2" x14ac:dyDescent="0.3">
      <c r="A2031" t="s">
        <v>8219</v>
      </c>
      <c r="B2031">
        <v>94</v>
      </c>
    </row>
    <row r="2032" spans="1:2" x14ac:dyDescent="0.3">
      <c r="A2032" t="s">
        <v>8219</v>
      </c>
      <c r="B2032">
        <v>625</v>
      </c>
    </row>
    <row r="2033" spans="1:2" x14ac:dyDescent="0.3">
      <c r="A2033" t="s">
        <v>8219</v>
      </c>
      <c r="B2033">
        <v>508</v>
      </c>
    </row>
    <row r="2034" spans="1:2" x14ac:dyDescent="0.3">
      <c r="A2034" t="s">
        <v>8219</v>
      </c>
      <c r="B2034">
        <v>531</v>
      </c>
    </row>
    <row r="2035" spans="1:2" x14ac:dyDescent="0.3">
      <c r="A2035" t="s">
        <v>8219</v>
      </c>
      <c r="B2035">
        <v>158</v>
      </c>
    </row>
    <row r="2036" spans="1:2" x14ac:dyDescent="0.3">
      <c r="A2036" t="s">
        <v>8219</v>
      </c>
      <c r="B2036">
        <v>508</v>
      </c>
    </row>
    <row r="2037" spans="1:2" x14ac:dyDescent="0.3">
      <c r="A2037" t="s">
        <v>8219</v>
      </c>
      <c r="B2037">
        <v>644</v>
      </c>
    </row>
    <row r="2038" spans="1:2" x14ac:dyDescent="0.3">
      <c r="A2038" t="s">
        <v>8219</v>
      </c>
      <c r="B2038">
        <v>848</v>
      </c>
    </row>
    <row r="2039" spans="1:2" x14ac:dyDescent="0.3">
      <c r="A2039" t="s">
        <v>8219</v>
      </c>
      <c r="B2039">
        <v>429</v>
      </c>
    </row>
    <row r="2040" spans="1:2" x14ac:dyDescent="0.3">
      <c r="A2040" t="s">
        <v>8219</v>
      </c>
      <c r="B2040">
        <v>204</v>
      </c>
    </row>
    <row r="2041" spans="1:2" x14ac:dyDescent="0.3">
      <c r="A2041" t="s">
        <v>8219</v>
      </c>
      <c r="B2041">
        <v>379</v>
      </c>
    </row>
    <row r="2042" spans="1:2" x14ac:dyDescent="0.3">
      <c r="A2042" t="s">
        <v>8219</v>
      </c>
      <c r="B2042">
        <v>271</v>
      </c>
    </row>
    <row r="2043" spans="1:2" x14ac:dyDescent="0.3">
      <c r="A2043" t="s">
        <v>8219</v>
      </c>
      <c r="B2043">
        <v>120</v>
      </c>
    </row>
    <row r="2044" spans="1:2" x14ac:dyDescent="0.3">
      <c r="A2044" t="s">
        <v>8219</v>
      </c>
      <c r="B2044">
        <v>140</v>
      </c>
    </row>
    <row r="2045" spans="1:2" x14ac:dyDescent="0.3">
      <c r="A2045" t="s">
        <v>8219</v>
      </c>
      <c r="B2045">
        <v>193</v>
      </c>
    </row>
    <row r="2046" spans="1:2" x14ac:dyDescent="0.3">
      <c r="A2046" t="s">
        <v>8219</v>
      </c>
      <c r="B2046">
        <v>180</v>
      </c>
    </row>
    <row r="2047" spans="1:2" x14ac:dyDescent="0.3">
      <c r="A2047" t="s">
        <v>8219</v>
      </c>
      <c r="B2047">
        <v>263</v>
      </c>
    </row>
    <row r="2048" spans="1:2" x14ac:dyDescent="0.3">
      <c r="A2048" t="s">
        <v>8219</v>
      </c>
      <c r="B2048">
        <v>217</v>
      </c>
    </row>
    <row r="2049" spans="1:2" x14ac:dyDescent="0.3">
      <c r="A2049" t="s">
        <v>8219</v>
      </c>
      <c r="B2049">
        <v>443</v>
      </c>
    </row>
    <row r="2050" spans="1:2" x14ac:dyDescent="0.3">
      <c r="A2050" t="s">
        <v>8219</v>
      </c>
      <c r="B2050">
        <v>1373</v>
      </c>
    </row>
    <row r="2051" spans="1:2" x14ac:dyDescent="0.3">
      <c r="A2051" t="s">
        <v>8219</v>
      </c>
      <c r="B2051">
        <v>742</v>
      </c>
    </row>
    <row r="2052" spans="1:2" x14ac:dyDescent="0.3">
      <c r="A2052" t="s">
        <v>8219</v>
      </c>
      <c r="B2052">
        <v>170</v>
      </c>
    </row>
    <row r="2053" spans="1:2" x14ac:dyDescent="0.3">
      <c r="A2053" t="s">
        <v>8219</v>
      </c>
      <c r="B2053">
        <v>242</v>
      </c>
    </row>
    <row r="2054" spans="1:2" x14ac:dyDescent="0.3">
      <c r="A2054" t="s">
        <v>8219</v>
      </c>
      <c r="B2054">
        <v>541</v>
      </c>
    </row>
    <row r="2055" spans="1:2" x14ac:dyDescent="0.3">
      <c r="A2055" t="s">
        <v>8219</v>
      </c>
      <c r="B2055">
        <v>121</v>
      </c>
    </row>
    <row r="2056" spans="1:2" x14ac:dyDescent="0.3">
      <c r="A2056" t="s">
        <v>8219</v>
      </c>
      <c r="B2056">
        <v>621</v>
      </c>
    </row>
    <row r="2057" spans="1:2" x14ac:dyDescent="0.3">
      <c r="A2057" t="s">
        <v>8219</v>
      </c>
      <c r="B2057">
        <v>101</v>
      </c>
    </row>
    <row r="2058" spans="1:2" x14ac:dyDescent="0.3">
      <c r="A2058" t="s">
        <v>8219</v>
      </c>
      <c r="B2058">
        <v>554</v>
      </c>
    </row>
    <row r="2059" spans="1:2" x14ac:dyDescent="0.3">
      <c r="A2059" t="s">
        <v>8219</v>
      </c>
      <c r="B2059">
        <v>666</v>
      </c>
    </row>
    <row r="2060" spans="1:2" x14ac:dyDescent="0.3">
      <c r="A2060" t="s">
        <v>8219</v>
      </c>
      <c r="B2060">
        <v>410</v>
      </c>
    </row>
    <row r="2061" spans="1:2" x14ac:dyDescent="0.3">
      <c r="A2061" t="s">
        <v>8219</v>
      </c>
      <c r="B2061">
        <v>375</v>
      </c>
    </row>
    <row r="2062" spans="1:2" x14ac:dyDescent="0.3">
      <c r="A2062" t="s">
        <v>8219</v>
      </c>
      <c r="B2062">
        <v>1364</v>
      </c>
    </row>
    <row r="2063" spans="1:2" x14ac:dyDescent="0.3">
      <c r="A2063" t="s">
        <v>8219</v>
      </c>
      <c r="B2063">
        <v>35</v>
      </c>
    </row>
    <row r="2064" spans="1:2" x14ac:dyDescent="0.3">
      <c r="A2064" t="s">
        <v>8219</v>
      </c>
      <c r="B2064">
        <v>203</v>
      </c>
    </row>
    <row r="2065" spans="1:2" x14ac:dyDescent="0.3">
      <c r="A2065" t="s">
        <v>8219</v>
      </c>
      <c r="B2065">
        <v>49</v>
      </c>
    </row>
    <row r="2066" spans="1:2" x14ac:dyDescent="0.3">
      <c r="A2066" t="s">
        <v>8219</v>
      </c>
      <c r="B2066">
        <v>5812</v>
      </c>
    </row>
    <row r="2067" spans="1:2" x14ac:dyDescent="0.3">
      <c r="A2067" t="s">
        <v>8219</v>
      </c>
      <c r="B2067">
        <v>1556</v>
      </c>
    </row>
    <row r="2068" spans="1:2" x14ac:dyDescent="0.3">
      <c r="A2068" t="s">
        <v>8219</v>
      </c>
      <c r="B2068">
        <v>65</v>
      </c>
    </row>
    <row r="2069" spans="1:2" x14ac:dyDescent="0.3">
      <c r="A2069" t="s">
        <v>8219</v>
      </c>
      <c r="B2069">
        <v>10</v>
      </c>
    </row>
    <row r="2070" spans="1:2" x14ac:dyDescent="0.3">
      <c r="A2070" t="s">
        <v>8219</v>
      </c>
      <c r="B2070">
        <v>76</v>
      </c>
    </row>
    <row r="2071" spans="1:2" x14ac:dyDescent="0.3">
      <c r="A2071" t="s">
        <v>8219</v>
      </c>
      <c r="B2071">
        <v>263</v>
      </c>
    </row>
    <row r="2072" spans="1:2" x14ac:dyDescent="0.3">
      <c r="A2072" t="s">
        <v>8219</v>
      </c>
      <c r="B2072">
        <v>1530</v>
      </c>
    </row>
    <row r="2073" spans="1:2" x14ac:dyDescent="0.3">
      <c r="A2073" t="s">
        <v>8219</v>
      </c>
      <c r="B2073">
        <v>278</v>
      </c>
    </row>
    <row r="2074" spans="1:2" x14ac:dyDescent="0.3">
      <c r="A2074" t="s">
        <v>8219</v>
      </c>
      <c r="B2074">
        <v>350</v>
      </c>
    </row>
    <row r="2075" spans="1:2" x14ac:dyDescent="0.3">
      <c r="A2075" t="s">
        <v>8219</v>
      </c>
      <c r="B2075">
        <v>470</v>
      </c>
    </row>
    <row r="2076" spans="1:2" x14ac:dyDescent="0.3">
      <c r="A2076" t="s">
        <v>8219</v>
      </c>
      <c r="B2076">
        <v>3</v>
      </c>
    </row>
    <row r="2077" spans="1:2" x14ac:dyDescent="0.3">
      <c r="A2077" t="s">
        <v>8219</v>
      </c>
      <c r="B2077">
        <v>8200</v>
      </c>
    </row>
    <row r="2078" spans="1:2" x14ac:dyDescent="0.3">
      <c r="A2078" t="s">
        <v>8219</v>
      </c>
      <c r="B2078">
        <v>8359</v>
      </c>
    </row>
    <row r="2079" spans="1:2" x14ac:dyDescent="0.3">
      <c r="A2079" t="s">
        <v>8219</v>
      </c>
      <c r="B2079">
        <v>188</v>
      </c>
    </row>
    <row r="2080" spans="1:2" x14ac:dyDescent="0.3">
      <c r="A2080" t="s">
        <v>8219</v>
      </c>
      <c r="B2080">
        <v>48</v>
      </c>
    </row>
    <row r="2081" spans="1:2" x14ac:dyDescent="0.3">
      <c r="A2081" t="s">
        <v>8219</v>
      </c>
      <c r="B2081">
        <v>607</v>
      </c>
    </row>
    <row r="2082" spans="1:2" x14ac:dyDescent="0.3">
      <c r="A2082" t="s">
        <v>8219</v>
      </c>
      <c r="B2082">
        <v>50</v>
      </c>
    </row>
    <row r="2083" spans="1:2" x14ac:dyDescent="0.3">
      <c r="A2083" t="s">
        <v>8219</v>
      </c>
      <c r="B2083">
        <v>55</v>
      </c>
    </row>
    <row r="2084" spans="1:2" x14ac:dyDescent="0.3">
      <c r="A2084" t="s">
        <v>8219</v>
      </c>
      <c r="B2084">
        <v>38</v>
      </c>
    </row>
    <row r="2085" spans="1:2" x14ac:dyDescent="0.3">
      <c r="A2085" t="s">
        <v>8219</v>
      </c>
      <c r="B2085">
        <v>25</v>
      </c>
    </row>
    <row r="2086" spans="1:2" x14ac:dyDescent="0.3">
      <c r="A2086" t="s">
        <v>8219</v>
      </c>
      <c r="B2086">
        <v>46</v>
      </c>
    </row>
    <row r="2087" spans="1:2" x14ac:dyDescent="0.3">
      <c r="A2087" t="s">
        <v>8219</v>
      </c>
      <c r="B2087">
        <v>83</v>
      </c>
    </row>
    <row r="2088" spans="1:2" x14ac:dyDescent="0.3">
      <c r="A2088" t="s">
        <v>8219</v>
      </c>
      <c r="B2088">
        <v>35</v>
      </c>
    </row>
    <row r="2089" spans="1:2" x14ac:dyDescent="0.3">
      <c r="A2089" t="s">
        <v>8219</v>
      </c>
      <c r="B2089">
        <v>25</v>
      </c>
    </row>
    <row r="2090" spans="1:2" x14ac:dyDescent="0.3">
      <c r="A2090" t="s">
        <v>8219</v>
      </c>
      <c r="B2090">
        <v>75</v>
      </c>
    </row>
    <row r="2091" spans="1:2" x14ac:dyDescent="0.3">
      <c r="A2091" t="s">
        <v>8219</v>
      </c>
      <c r="B2091">
        <v>62</v>
      </c>
    </row>
    <row r="2092" spans="1:2" x14ac:dyDescent="0.3">
      <c r="A2092" t="s">
        <v>8219</v>
      </c>
      <c r="B2092">
        <v>160</v>
      </c>
    </row>
    <row r="2093" spans="1:2" x14ac:dyDescent="0.3">
      <c r="A2093" t="s">
        <v>8219</v>
      </c>
      <c r="B2093">
        <v>246</v>
      </c>
    </row>
    <row r="2094" spans="1:2" x14ac:dyDescent="0.3">
      <c r="A2094" t="s">
        <v>8219</v>
      </c>
      <c r="B2094">
        <v>55</v>
      </c>
    </row>
    <row r="2095" spans="1:2" x14ac:dyDescent="0.3">
      <c r="A2095" t="s">
        <v>8219</v>
      </c>
      <c r="B2095">
        <v>23</v>
      </c>
    </row>
    <row r="2096" spans="1:2" x14ac:dyDescent="0.3">
      <c r="A2096" t="s">
        <v>8219</v>
      </c>
      <c r="B2096">
        <v>72</v>
      </c>
    </row>
    <row r="2097" spans="1:2" x14ac:dyDescent="0.3">
      <c r="A2097" t="s">
        <v>8219</v>
      </c>
      <c r="B2097">
        <v>22</v>
      </c>
    </row>
    <row r="2098" spans="1:2" x14ac:dyDescent="0.3">
      <c r="A2098" t="s">
        <v>8219</v>
      </c>
      <c r="B2098">
        <v>14</v>
      </c>
    </row>
    <row r="2099" spans="1:2" x14ac:dyDescent="0.3">
      <c r="A2099" t="s">
        <v>8219</v>
      </c>
      <c r="B2099">
        <v>38</v>
      </c>
    </row>
    <row r="2100" spans="1:2" x14ac:dyDescent="0.3">
      <c r="A2100" t="s">
        <v>8219</v>
      </c>
      <c r="B2100">
        <v>32</v>
      </c>
    </row>
    <row r="2101" spans="1:2" x14ac:dyDescent="0.3">
      <c r="A2101" t="s">
        <v>8219</v>
      </c>
      <c r="B2101">
        <v>63</v>
      </c>
    </row>
    <row r="2102" spans="1:2" x14ac:dyDescent="0.3">
      <c r="A2102" t="s">
        <v>8219</v>
      </c>
      <c r="B2102">
        <v>27</v>
      </c>
    </row>
    <row r="2103" spans="1:2" x14ac:dyDescent="0.3">
      <c r="A2103" t="s">
        <v>8219</v>
      </c>
      <c r="B2103">
        <v>44</v>
      </c>
    </row>
    <row r="2104" spans="1:2" x14ac:dyDescent="0.3">
      <c r="A2104" t="s">
        <v>8219</v>
      </c>
      <c r="B2104">
        <v>38</v>
      </c>
    </row>
    <row r="2105" spans="1:2" x14ac:dyDescent="0.3">
      <c r="A2105" t="s">
        <v>8219</v>
      </c>
      <c r="B2105">
        <v>115</v>
      </c>
    </row>
    <row r="2106" spans="1:2" x14ac:dyDescent="0.3">
      <c r="A2106" t="s">
        <v>8219</v>
      </c>
      <c r="B2106">
        <v>37</v>
      </c>
    </row>
    <row r="2107" spans="1:2" x14ac:dyDescent="0.3">
      <c r="A2107" t="s">
        <v>8219</v>
      </c>
      <c r="B2107">
        <v>99</v>
      </c>
    </row>
    <row r="2108" spans="1:2" x14ac:dyDescent="0.3">
      <c r="A2108" t="s">
        <v>8219</v>
      </c>
      <c r="B2108">
        <v>44</v>
      </c>
    </row>
    <row r="2109" spans="1:2" x14ac:dyDescent="0.3">
      <c r="A2109" t="s">
        <v>8219</v>
      </c>
      <c r="B2109">
        <v>58</v>
      </c>
    </row>
    <row r="2110" spans="1:2" x14ac:dyDescent="0.3">
      <c r="A2110" t="s">
        <v>8219</v>
      </c>
      <c r="B2110">
        <v>191</v>
      </c>
    </row>
    <row r="2111" spans="1:2" x14ac:dyDescent="0.3">
      <c r="A2111" t="s">
        <v>8219</v>
      </c>
      <c r="B2111">
        <v>40</v>
      </c>
    </row>
    <row r="2112" spans="1:2" x14ac:dyDescent="0.3">
      <c r="A2112" t="s">
        <v>8219</v>
      </c>
      <c r="B2112">
        <v>38</v>
      </c>
    </row>
    <row r="2113" spans="1:2" x14ac:dyDescent="0.3">
      <c r="A2113" t="s">
        <v>8219</v>
      </c>
      <c r="B2113">
        <v>39</v>
      </c>
    </row>
    <row r="2114" spans="1:2" x14ac:dyDescent="0.3">
      <c r="A2114" t="s">
        <v>8219</v>
      </c>
      <c r="B2114">
        <v>11</v>
      </c>
    </row>
    <row r="2115" spans="1:2" x14ac:dyDescent="0.3">
      <c r="A2115" t="s">
        <v>8219</v>
      </c>
      <c r="B2115">
        <v>107</v>
      </c>
    </row>
    <row r="2116" spans="1:2" x14ac:dyDescent="0.3">
      <c r="A2116" t="s">
        <v>8219</v>
      </c>
      <c r="B2116">
        <v>147</v>
      </c>
    </row>
    <row r="2117" spans="1:2" x14ac:dyDescent="0.3">
      <c r="A2117" t="s">
        <v>8219</v>
      </c>
      <c r="B2117">
        <v>36</v>
      </c>
    </row>
    <row r="2118" spans="1:2" x14ac:dyDescent="0.3">
      <c r="A2118" t="s">
        <v>8219</v>
      </c>
      <c r="B2118">
        <v>92</v>
      </c>
    </row>
    <row r="2119" spans="1:2" x14ac:dyDescent="0.3">
      <c r="A2119" t="s">
        <v>8219</v>
      </c>
      <c r="B2119">
        <v>35</v>
      </c>
    </row>
    <row r="2120" spans="1:2" x14ac:dyDescent="0.3">
      <c r="A2120" t="s">
        <v>8219</v>
      </c>
      <c r="B2120">
        <v>17</v>
      </c>
    </row>
    <row r="2121" spans="1:2" x14ac:dyDescent="0.3">
      <c r="A2121" t="s">
        <v>8219</v>
      </c>
      <c r="B2121">
        <v>22</v>
      </c>
    </row>
    <row r="2122" spans="1:2" x14ac:dyDescent="0.3">
      <c r="A2122" t="s">
        <v>8219</v>
      </c>
      <c r="B2122">
        <v>69</v>
      </c>
    </row>
    <row r="2123" spans="1:2" hidden="1" x14ac:dyDescent="0.3">
      <c r="A2123" t="s">
        <v>8221</v>
      </c>
      <c r="B2123">
        <v>0</v>
      </c>
    </row>
    <row r="2124" spans="1:2" hidden="1" x14ac:dyDescent="0.3">
      <c r="A2124" t="s">
        <v>8221</v>
      </c>
      <c r="B2124">
        <v>0</v>
      </c>
    </row>
    <row r="2125" spans="1:2" hidden="1" x14ac:dyDescent="0.3">
      <c r="A2125" t="s">
        <v>8221</v>
      </c>
      <c r="B2125">
        <v>0</v>
      </c>
    </row>
    <row r="2126" spans="1:2" hidden="1" x14ac:dyDescent="0.3">
      <c r="A2126" t="s">
        <v>8221</v>
      </c>
      <c r="B2126">
        <v>0</v>
      </c>
    </row>
    <row r="2127" spans="1:2" hidden="1" x14ac:dyDescent="0.3">
      <c r="A2127" t="s">
        <v>8221</v>
      </c>
      <c r="B2127">
        <v>0</v>
      </c>
    </row>
    <row r="2128" spans="1:2" hidden="1" x14ac:dyDescent="0.3">
      <c r="A2128" t="s">
        <v>8221</v>
      </c>
      <c r="B2128">
        <v>0</v>
      </c>
    </row>
    <row r="2129" spans="1:2" hidden="1" x14ac:dyDescent="0.3">
      <c r="A2129" t="s">
        <v>8221</v>
      </c>
      <c r="B2129">
        <v>0</v>
      </c>
    </row>
    <row r="2130" spans="1:2" hidden="1" x14ac:dyDescent="0.3">
      <c r="A2130" t="s">
        <v>8221</v>
      </c>
      <c r="B2130">
        <v>0</v>
      </c>
    </row>
    <row r="2131" spans="1:2" hidden="1" x14ac:dyDescent="0.3">
      <c r="A2131" t="s">
        <v>8221</v>
      </c>
      <c r="B2131">
        <v>0</v>
      </c>
    </row>
    <row r="2132" spans="1:2" hidden="1" x14ac:dyDescent="0.3">
      <c r="A2132" t="s">
        <v>8221</v>
      </c>
      <c r="B2132">
        <v>0</v>
      </c>
    </row>
    <row r="2133" spans="1:2" hidden="1" x14ac:dyDescent="0.3">
      <c r="A2133" t="s">
        <v>8221</v>
      </c>
      <c r="B2133">
        <v>0</v>
      </c>
    </row>
    <row r="2134" spans="1:2" hidden="1" x14ac:dyDescent="0.3">
      <c r="A2134" t="s">
        <v>8221</v>
      </c>
      <c r="B2134">
        <v>0</v>
      </c>
    </row>
    <row r="2135" spans="1:2" hidden="1" x14ac:dyDescent="0.3">
      <c r="A2135" t="s">
        <v>8221</v>
      </c>
      <c r="B2135">
        <v>0</v>
      </c>
    </row>
    <row r="2136" spans="1:2" hidden="1" x14ac:dyDescent="0.3">
      <c r="A2136" t="s">
        <v>8221</v>
      </c>
      <c r="B2136">
        <v>0</v>
      </c>
    </row>
    <row r="2137" spans="1:2" hidden="1" x14ac:dyDescent="0.3">
      <c r="A2137" t="s">
        <v>8221</v>
      </c>
      <c r="B2137">
        <v>0</v>
      </c>
    </row>
    <row r="2138" spans="1:2" hidden="1" x14ac:dyDescent="0.3">
      <c r="A2138" t="s">
        <v>8221</v>
      </c>
      <c r="B2138">
        <v>0</v>
      </c>
    </row>
    <row r="2139" spans="1:2" hidden="1" x14ac:dyDescent="0.3">
      <c r="A2139" t="s">
        <v>8221</v>
      </c>
      <c r="B2139">
        <v>0</v>
      </c>
    </row>
    <row r="2140" spans="1:2" hidden="1" x14ac:dyDescent="0.3">
      <c r="A2140" t="s">
        <v>8221</v>
      </c>
      <c r="B2140">
        <v>0</v>
      </c>
    </row>
    <row r="2141" spans="1:2" hidden="1" x14ac:dyDescent="0.3">
      <c r="A2141" t="s">
        <v>8221</v>
      </c>
      <c r="B2141">
        <v>0</v>
      </c>
    </row>
    <row r="2142" spans="1:2" hidden="1" x14ac:dyDescent="0.3">
      <c r="A2142" t="s">
        <v>8221</v>
      </c>
      <c r="B2142">
        <v>0</v>
      </c>
    </row>
    <row r="2143" spans="1:2" hidden="1" x14ac:dyDescent="0.3">
      <c r="A2143" t="s">
        <v>8221</v>
      </c>
      <c r="B2143">
        <v>0</v>
      </c>
    </row>
    <row r="2144" spans="1:2" hidden="1" x14ac:dyDescent="0.3">
      <c r="A2144" t="s">
        <v>8221</v>
      </c>
      <c r="B2144">
        <v>0</v>
      </c>
    </row>
    <row r="2145" spans="1:2" hidden="1" x14ac:dyDescent="0.3">
      <c r="A2145" t="s">
        <v>8221</v>
      </c>
      <c r="B2145">
        <v>0</v>
      </c>
    </row>
    <row r="2146" spans="1:2" hidden="1" x14ac:dyDescent="0.3">
      <c r="A2146" t="s">
        <v>8221</v>
      </c>
      <c r="B2146">
        <v>0</v>
      </c>
    </row>
    <row r="2147" spans="1:2" hidden="1" x14ac:dyDescent="0.3">
      <c r="A2147" t="s">
        <v>8221</v>
      </c>
      <c r="B2147">
        <v>0</v>
      </c>
    </row>
    <row r="2148" spans="1:2" hidden="1" x14ac:dyDescent="0.3">
      <c r="A2148" t="s">
        <v>8221</v>
      </c>
      <c r="B2148">
        <v>0</v>
      </c>
    </row>
    <row r="2149" spans="1:2" hidden="1" x14ac:dyDescent="0.3">
      <c r="A2149" t="s">
        <v>8221</v>
      </c>
      <c r="B2149">
        <v>0</v>
      </c>
    </row>
    <row r="2150" spans="1:2" hidden="1" x14ac:dyDescent="0.3">
      <c r="A2150" t="s">
        <v>8221</v>
      </c>
      <c r="B2150">
        <v>0</v>
      </c>
    </row>
    <row r="2151" spans="1:2" hidden="1" x14ac:dyDescent="0.3">
      <c r="A2151" t="s">
        <v>8221</v>
      </c>
      <c r="B2151">
        <v>0</v>
      </c>
    </row>
    <row r="2152" spans="1:2" hidden="1" x14ac:dyDescent="0.3">
      <c r="A2152" t="s">
        <v>8221</v>
      </c>
      <c r="B2152">
        <v>0</v>
      </c>
    </row>
    <row r="2153" spans="1:2" hidden="1" x14ac:dyDescent="0.3">
      <c r="A2153" t="s">
        <v>8221</v>
      </c>
      <c r="B2153">
        <v>0</v>
      </c>
    </row>
    <row r="2154" spans="1:2" hidden="1" x14ac:dyDescent="0.3">
      <c r="A2154" t="s">
        <v>8221</v>
      </c>
      <c r="B2154">
        <v>0</v>
      </c>
    </row>
    <row r="2155" spans="1:2" hidden="1" x14ac:dyDescent="0.3">
      <c r="A2155" t="s">
        <v>8221</v>
      </c>
      <c r="B2155">
        <v>0</v>
      </c>
    </row>
    <row r="2156" spans="1:2" hidden="1" x14ac:dyDescent="0.3">
      <c r="A2156" t="s">
        <v>8221</v>
      </c>
      <c r="B2156">
        <v>0</v>
      </c>
    </row>
    <row r="2157" spans="1:2" hidden="1" x14ac:dyDescent="0.3">
      <c r="A2157" t="s">
        <v>8221</v>
      </c>
      <c r="B2157">
        <v>0</v>
      </c>
    </row>
    <row r="2158" spans="1:2" hidden="1" x14ac:dyDescent="0.3">
      <c r="A2158" t="s">
        <v>8221</v>
      </c>
      <c r="B2158">
        <v>0</v>
      </c>
    </row>
    <row r="2159" spans="1:2" hidden="1" x14ac:dyDescent="0.3">
      <c r="A2159" t="s">
        <v>8221</v>
      </c>
      <c r="B2159">
        <v>0</v>
      </c>
    </row>
    <row r="2160" spans="1:2" hidden="1" x14ac:dyDescent="0.3">
      <c r="A2160" t="s">
        <v>8221</v>
      </c>
      <c r="B2160">
        <v>0</v>
      </c>
    </row>
    <row r="2161" spans="1:2" hidden="1" x14ac:dyDescent="0.3">
      <c r="A2161" t="s">
        <v>8221</v>
      </c>
      <c r="B2161">
        <v>0</v>
      </c>
    </row>
    <row r="2162" spans="1:2" hidden="1" x14ac:dyDescent="0.3">
      <c r="A2162" t="s">
        <v>8221</v>
      </c>
      <c r="B2162">
        <v>0</v>
      </c>
    </row>
    <row r="2163" spans="1:2" x14ac:dyDescent="0.3">
      <c r="A2163" t="s">
        <v>8219</v>
      </c>
      <c r="B2163">
        <v>13</v>
      </c>
    </row>
    <row r="2164" spans="1:2" x14ac:dyDescent="0.3">
      <c r="A2164" t="s">
        <v>8219</v>
      </c>
      <c r="B2164">
        <v>58</v>
      </c>
    </row>
    <row r="2165" spans="1:2" x14ac:dyDescent="0.3">
      <c r="A2165" t="s">
        <v>8219</v>
      </c>
      <c r="B2165">
        <v>44</v>
      </c>
    </row>
    <row r="2166" spans="1:2" x14ac:dyDescent="0.3">
      <c r="A2166" t="s">
        <v>8219</v>
      </c>
      <c r="B2166">
        <v>83</v>
      </c>
    </row>
    <row r="2167" spans="1:2" x14ac:dyDescent="0.3">
      <c r="A2167" t="s">
        <v>8219</v>
      </c>
      <c r="B2167">
        <v>117</v>
      </c>
    </row>
    <row r="2168" spans="1:2" x14ac:dyDescent="0.3">
      <c r="A2168" t="s">
        <v>8219</v>
      </c>
      <c r="B2168">
        <v>32</v>
      </c>
    </row>
    <row r="2169" spans="1:2" x14ac:dyDescent="0.3">
      <c r="A2169" t="s">
        <v>8219</v>
      </c>
      <c r="B2169">
        <v>8</v>
      </c>
    </row>
    <row r="2170" spans="1:2" x14ac:dyDescent="0.3">
      <c r="A2170" t="s">
        <v>8219</v>
      </c>
      <c r="B2170">
        <v>340</v>
      </c>
    </row>
    <row r="2171" spans="1:2" x14ac:dyDescent="0.3">
      <c r="A2171" t="s">
        <v>8219</v>
      </c>
      <c r="B2171">
        <v>7</v>
      </c>
    </row>
    <row r="2172" spans="1:2" x14ac:dyDescent="0.3">
      <c r="A2172" t="s">
        <v>8219</v>
      </c>
      <c r="B2172">
        <v>19</v>
      </c>
    </row>
    <row r="2173" spans="1:2" x14ac:dyDescent="0.3">
      <c r="A2173" t="s">
        <v>8219</v>
      </c>
      <c r="B2173">
        <v>47</v>
      </c>
    </row>
    <row r="2174" spans="1:2" x14ac:dyDescent="0.3">
      <c r="A2174" t="s">
        <v>8219</v>
      </c>
      <c r="B2174">
        <v>13</v>
      </c>
    </row>
    <row r="2175" spans="1:2" x14ac:dyDescent="0.3">
      <c r="A2175" t="s">
        <v>8219</v>
      </c>
      <c r="B2175">
        <v>90</v>
      </c>
    </row>
    <row r="2176" spans="1:2" x14ac:dyDescent="0.3">
      <c r="A2176" t="s">
        <v>8219</v>
      </c>
      <c r="B2176">
        <v>63</v>
      </c>
    </row>
    <row r="2177" spans="1:2" x14ac:dyDescent="0.3">
      <c r="A2177" t="s">
        <v>8219</v>
      </c>
      <c r="B2177">
        <v>26</v>
      </c>
    </row>
    <row r="2178" spans="1:2" x14ac:dyDescent="0.3">
      <c r="A2178" t="s">
        <v>8219</v>
      </c>
      <c r="B2178">
        <v>71</v>
      </c>
    </row>
    <row r="2179" spans="1:2" x14ac:dyDescent="0.3">
      <c r="A2179" t="s">
        <v>8219</v>
      </c>
      <c r="B2179">
        <v>38</v>
      </c>
    </row>
    <row r="2180" spans="1:2" x14ac:dyDescent="0.3">
      <c r="A2180" t="s">
        <v>8219</v>
      </c>
      <c r="B2180">
        <v>859</v>
      </c>
    </row>
    <row r="2181" spans="1:2" x14ac:dyDescent="0.3">
      <c r="A2181" t="s">
        <v>8219</v>
      </c>
      <c r="B2181">
        <v>21</v>
      </c>
    </row>
    <row r="2182" spans="1:2" x14ac:dyDescent="0.3">
      <c r="A2182" t="s">
        <v>8219</v>
      </c>
      <c r="B2182">
        <v>78</v>
      </c>
    </row>
    <row r="2183" spans="1:2" x14ac:dyDescent="0.3">
      <c r="A2183" t="s">
        <v>8219</v>
      </c>
      <c r="B2183">
        <v>53</v>
      </c>
    </row>
    <row r="2184" spans="1:2" x14ac:dyDescent="0.3">
      <c r="A2184" t="s">
        <v>8219</v>
      </c>
      <c r="B2184">
        <v>356</v>
      </c>
    </row>
    <row r="2185" spans="1:2" x14ac:dyDescent="0.3">
      <c r="A2185" t="s">
        <v>8219</v>
      </c>
      <c r="B2185">
        <v>279</v>
      </c>
    </row>
    <row r="2186" spans="1:2" x14ac:dyDescent="0.3">
      <c r="A2186" t="s">
        <v>8219</v>
      </c>
      <c r="B2186">
        <v>266</v>
      </c>
    </row>
    <row r="2187" spans="1:2" x14ac:dyDescent="0.3">
      <c r="A2187" t="s">
        <v>8219</v>
      </c>
      <c r="B2187">
        <v>623</v>
      </c>
    </row>
    <row r="2188" spans="1:2" x14ac:dyDescent="0.3">
      <c r="A2188" t="s">
        <v>8219</v>
      </c>
      <c r="B2188">
        <v>392</v>
      </c>
    </row>
    <row r="2189" spans="1:2" x14ac:dyDescent="0.3">
      <c r="A2189" t="s">
        <v>8219</v>
      </c>
      <c r="B2189">
        <v>3562</v>
      </c>
    </row>
    <row r="2190" spans="1:2" x14ac:dyDescent="0.3">
      <c r="A2190" t="s">
        <v>8219</v>
      </c>
      <c r="B2190">
        <v>514</v>
      </c>
    </row>
    <row r="2191" spans="1:2" x14ac:dyDescent="0.3">
      <c r="A2191" t="s">
        <v>8219</v>
      </c>
      <c r="B2191">
        <v>88</v>
      </c>
    </row>
    <row r="2192" spans="1:2" x14ac:dyDescent="0.3">
      <c r="A2192" t="s">
        <v>8219</v>
      </c>
      <c r="B2192">
        <v>537</v>
      </c>
    </row>
    <row r="2193" spans="1:2" x14ac:dyDescent="0.3">
      <c r="A2193" t="s">
        <v>8219</v>
      </c>
      <c r="B2193">
        <v>25</v>
      </c>
    </row>
    <row r="2194" spans="1:2" x14ac:dyDescent="0.3">
      <c r="A2194" t="s">
        <v>8219</v>
      </c>
      <c r="B2194">
        <v>3238</v>
      </c>
    </row>
    <row r="2195" spans="1:2" x14ac:dyDescent="0.3">
      <c r="A2195" t="s">
        <v>8219</v>
      </c>
      <c r="B2195">
        <v>897</v>
      </c>
    </row>
    <row r="2196" spans="1:2" x14ac:dyDescent="0.3">
      <c r="A2196" t="s">
        <v>8219</v>
      </c>
      <c r="B2196">
        <v>878</v>
      </c>
    </row>
    <row r="2197" spans="1:2" x14ac:dyDescent="0.3">
      <c r="A2197" t="s">
        <v>8219</v>
      </c>
      <c r="B2197">
        <v>115</v>
      </c>
    </row>
    <row r="2198" spans="1:2" x14ac:dyDescent="0.3">
      <c r="A2198" t="s">
        <v>8219</v>
      </c>
      <c r="B2198">
        <v>234</v>
      </c>
    </row>
    <row r="2199" spans="1:2" x14ac:dyDescent="0.3">
      <c r="A2199" t="s">
        <v>8219</v>
      </c>
      <c r="B2199">
        <v>4330</v>
      </c>
    </row>
    <row r="2200" spans="1:2" x14ac:dyDescent="0.3">
      <c r="A2200" t="s">
        <v>8219</v>
      </c>
      <c r="B2200">
        <v>651</v>
      </c>
    </row>
    <row r="2201" spans="1:2" x14ac:dyDescent="0.3">
      <c r="A2201" t="s">
        <v>8219</v>
      </c>
      <c r="B2201">
        <v>251</v>
      </c>
    </row>
    <row r="2202" spans="1:2" x14ac:dyDescent="0.3">
      <c r="A2202" t="s">
        <v>8219</v>
      </c>
      <c r="B2202">
        <v>263</v>
      </c>
    </row>
    <row r="2203" spans="1:2" x14ac:dyDescent="0.3">
      <c r="A2203" t="s">
        <v>8219</v>
      </c>
      <c r="B2203">
        <v>28</v>
      </c>
    </row>
    <row r="2204" spans="1:2" x14ac:dyDescent="0.3">
      <c r="A2204" t="s">
        <v>8219</v>
      </c>
      <c r="B2204">
        <v>721</v>
      </c>
    </row>
    <row r="2205" spans="1:2" x14ac:dyDescent="0.3">
      <c r="A2205" t="s">
        <v>8219</v>
      </c>
      <c r="B2205">
        <v>50</v>
      </c>
    </row>
    <row r="2206" spans="1:2" x14ac:dyDescent="0.3">
      <c r="A2206" t="s">
        <v>8219</v>
      </c>
      <c r="B2206">
        <v>73</v>
      </c>
    </row>
    <row r="2207" spans="1:2" x14ac:dyDescent="0.3">
      <c r="A2207" t="s">
        <v>8219</v>
      </c>
      <c r="B2207">
        <v>27</v>
      </c>
    </row>
    <row r="2208" spans="1:2" x14ac:dyDescent="0.3">
      <c r="A2208" t="s">
        <v>8219</v>
      </c>
      <c r="B2208">
        <v>34</v>
      </c>
    </row>
    <row r="2209" spans="1:2" x14ac:dyDescent="0.3">
      <c r="A2209" t="s">
        <v>8219</v>
      </c>
      <c r="B2209">
        <v>7</v>
      </c>
    </row>
    <row r="2210" spans="1:2" x14ac:dyDescent="0.3">
      <c r="A2210" t="s">
        <v>8219</v>
      </c>
      <c r="B2210">
        <v>24</v>
      </c>
    </row>
    <row r="2211" spans="1:2" x14ac:dyDescent="0.3">
      <c r="A2211" t="s">
        <v>8219</v>
      </c>
      <c r="B2211">
        <v>15</v>
      </c>
    </row>
    <row r="2212" spans="1:2" x14ac:dyDescent="0.3">
      <c r="A2212" t="s">
        <v>8219</v>
      </c>
      <c r="B2212">
        <v>72</v>
      </c>
    </row>
    <row r="2213" spans="1:2" x14ac:dyDescent="0.3">
      <c r="A2213" t="s">
        <v>8219</v>
      </c>
      <c r="B2213">
        <v>120</v>
      </c>
    </row>
    <row r="2214" spans="1:2" x14ac:dyDescent="0.3">
      <c r="A2214" t="s">
        <v>8219</v>
      </c>
      <c r="B2214">
        <v>123</v>
      </c>
    </row>
    <row r="2215" spans="1:2" x14ac:dyDescent="0.3">
      <c r="A2215" t="s">
        <v>8219</v>
      </c>
      <c r="B2215">
        <v>1</v>
      </c>
    </row>
    <row r="2216" spans="1:2" x14ac:dyDescent="0.3">
      <c r="A2216" t="s">
        <v>8219</v>
      </c>
      <c r="B2216">
        <v>24</v>
      </c>
    </row>
    <row r="2217" spans="1:2" x14ac:dyDescent="0.3">
      <c r="A2217" t="s">
        <v>8219</v>
      </c>
      <c r="B2217">
        <v>33</v>
      </c>
    </row>
    <row r="2218" spans="1:2" x14ac:dyDescent="0.3">
      <c r="A2218" t="s">
        <v>8219</v>
      </c>
      <c r="B2218">
        <v>14</v>
      </c>
    </row>
    <row r="2219" spans="1:2" x14ac:dyDescent="0.3">
      <c r="A2219" t="s">
        <v>8219</v>
      </c>
      <c r="B2219">
        <v>9</v>
      </c>
    </row>
    <row r="2220" spans="1:2" x14ac:dyDescent="0.3">
      <c r="A2220" t="s">
        <v>8219</v>
      </c>
      <c r="B2220">
        <v>76</v>
      </c>
    </row>
    <row r="2221" spans="1:2" x14ac:dyDescent="0.3">
      <c r="A2221" t="s">
        <v>8219</v>
      </c>
      <c r="B2221">
        <v>19</v>
      </c>
    </row>
    <row r="2222" spans="1:2" x14ac:dyDescent="0.3">
      <c r="A2222" t="s">
        <v>8219</v>
      </c>
      <c r="B2222">
        <v>69</v>
      </c>
    </row>
    <row r="2223" spans="1:2" x14ac:dyDescent="0.3">
      <c r="A2223" t="s">
        <v>8219</v>
      </c>
      <c r="B2223">
        <v>218</v>
      </c>
    </row>
    <row r="2224" spans="1:2" x14ac:dyDescent="0.3">
      <c r="A2224" t="s">
        <v>8219</v>
      </c>
      <c r="B2224">
        <v>30</v>
      </c>
    </row>
    <row r="2225" spans="1:2" x14ac:dyDescent="0.3">
      <c r="A2225" t="s">
        <v>8219</v>
      </c>
      <c r="B2225">
        <v>100</v>
      </c>
    </row>
    <row r="2226" spans="1:2" x14ac:dyDescent="0.3">
      <c r="A2226" t="s">
        <v>8219</v>
      </c>
      <c r="B2226">
        <v>296</v>
      </c>
    </row>
    <row r="2227" spans="1:2" x14ac:dyDescent="0.3">
      <c r="A2227" t="s">
        <v>8219</v>
      </c>
      <c r="B2227">
        <v>1204</v>
      </c>
    </row>
    <row r="2228" spans="1:2" x14ac:dyDescent="0.3">
      <c r="A2228" t="s">
        <v>8219</v>
      </c>
      <c r="B2228">
        <v>321</v>
      </c>
    </row>
    <row r="2229" spans="1:2" x14ac:dyDescent="0.3">
      <c r="A2229" t="s">
        <v>8219</v>
      </c>
      <c r="B2229">
        <v>301</v>
      </c>
    </row>
    <row r="2230" spans="1:2" x14ac:dyDescent="0.3">
      <c r="A2230" t="s">
        <v>8219</v>
      </c>
      <c r="B2230">
        <v>144</v>
      </c>
    </row>
    <row r="2231" spans="1:2" x14ac:dyDescent="0.3">
      <c r="A2231" t="s">
        <v>8219</v>
      </c>
      <c r="B2231">
        <v>539</v>
      </c>
    </row>
    <row r="2232" spans="1:2" x14ac:dyDescent="0.3">
      <c r="A2232" t="s">
        <v>8219</v>
      </c>
      <c r="B2232">
        <v>498</v>
      </c>
    </row>
    <row r="2233" spans="1:2" x14ac:dyDescent="0.3">
      <c r="A2233" t="s">
        <v>8219</v>
      </c>
      <c r="B2233">
        <v>1113</v>
      </c>
    </row>
    <row r="2234" spans="1:2" x14ac:dyDescent="0.3">
      <c r="A2234" t="s">
        <v>8219</v>
      </c>
      <c r="B2234">
        <v>988</v>
      </c>
    </row>
    <row r="2235" spans="1:2" x14ac:dyDescent="0.3">
      <c r="A2235" t="s">
        <v>8219</v>
      </c>
      <c r="B2235">
        <v>391</v>
      </c>
    </row>
    <row r="2236" spans="1:2" x14ac:dyDescent="0.3">
      <c r="A2236" t="s">
        <v>8219</v>
      </c>
      <c r="B2236">
        <v>28</v>
      </c>
    </row>
    <row r="2237" spans="1:2" x14ac:dyDescent="0.3">
      <c r="A2237" t="s">
        <v>8219</v>
      </c>
      <c r="B2237">
        <v>147</v>
      </c>
    </row>
    <row r="2238" spans="1:2" x14ac:dyDescent="0.3">
      <c r="A2238" t="s">
        <v>8219</v>
      </c>
      <c r="B2238">
        <v>680</v>
      </c>
    </row>
    <row r="2239" spans="1:2" x14ac:dyDescent="0.3">
      <c r="A2239" t="s">
        <v>8219</v>
      </c>
      <c r="B2239">
        <v>983</v>
      </c>
    </row>
    <row r="2240" spans="1:2" x14ac:dyDescent="0.3">
      <c r="A2240" t="s">
        <v>8219</v>
      </c>
      <c r="B2240">
        <v>79</v>
      </c>
    </row>
    <row r="2241" spans="1:2" x14ac:dyDescent="0.3">
      <c r="A2241" t="s">
        <v>8219</v>
      </c>
      <c r="B2241">
        <v>426</v>
      </c>
    </row>
    <row r="2242" spans="1:2" x14ac:dyDescent="0.3">
      <c r="A2242" t="s">
        <v>8219</v>
      </c>
      <c r="B2242">
        <v>96</v>
      </c>
    </row>
    <row r="2243" spans="1:2" x14ac:dyDescent="0.3">
      <c r="A2243" t="s">
        <v>8219</v>
      </c>
      <c r="B2243">
        <v>163</v>
      </c>
    </row>
    <row r="2244" spans="1:2" x14ac:dyDescent="0.3">
      <c r="A2244" t="s">
        <v>8219</v>
      </c>
      <c r="B2244">
        <v>2525</v>
      </c>
    </row>
    <row r="2245" spans="1:2" x14ac:dyDescent="0.3">
      <c r="A2245" t="s">
        <v>8219</v>
      </c>
      <c r="B2245">
        <v>2035</v>
      </c>
    </row>
    <row r="2246" spans="1:2" x14ac:dyDescent="0.3">
      <c r="A2246" t="s">
        <v>8219</v>
      </c>
      <c r="B2246">
        <v>290</v>
      </c>
    </row>
    <row r="2247" spans="1:2" x14ac:dyDescent="0.3">
      <c r="A2247" t="s">
        <v>8219</v>
      </c>
      <c r="B2247">
        <v>1980</v>
      </c>
    </row>
    <row r="2248" spans="1:2" x14ac:dyDescent="0.3">
      <c r="A2248" t="s">
        <v>8219</v>
      </c>
      <c r="B2248">
        <v>57</v>
      </c>
    </row>
    <row r="2249" spans="1:2" x14ac:dyDescent="0.3">
      <c r="A2249" t="s">
        <v>8219</v>
      </c>
      <c r="B2249">
        <v>380</v>
      </c>
    </row>
    <row r="2250" spans="1:2" x14ac:dyDescent="0.3">
      <c r="A2250" t="s">
        <v>8219</v>
      </c>
      <c r="B2250">
        <v>128</v>
      </c>
    </row>
    <row r="2251" spans="1:2" x14ac:dyDescent="0.3">
      <c r="A2251" t="s">
        <v>8219</v>
      </c>
      <c r="B2251">
        <v>180</v>
      </c>
    </row>
    <row r="2252" spans="1:2" x14ac:dyDescent="0.3">
      <c r="A2252" t="s">
        <v>8219</v>
      </c>
      <c r="B2252">
        <v>571</v>
      </c>
    </row>
    <row r="2253" spans="1:2" x14ac:dyDescent="0.3">
      <c r="A2253" t="s">
        <v>8219</v>
      </c>
      <c r="B2253">
        <v>480</v>
      </c>
    </row>
    <row r="2254" spans="1:2" x14ac:dyDescent="0.3">
      <c r="A2254" t="s">
        <v>8219</v>
      </c>
      <c r="B2254">
        <v>249</v>
      </c>
    </row>
    <row r="2255" spans="1:2" x14ac:dyDescent="0.3">
      <c r="A2255" t="s">
        <v>8219</v>
      </c>
      <c r="B2255">
        <v>84</v>
      </c>
    </row>
    <row r="2256" spans="1:2" x14ac:dyDescent="0.3">
      <c r="A2256" t="s">
        <v>8219</v>
      </c>
      <c r="B2256">
        <v>197</v>
      </c>
    </row>
    <row r="2257" spans="1:2" x14ac:dyDescent="0.3">
      <c r="A2257" t="s">
        <v>8219</v>
      </c>
      <c r="B2257">
        <v>271</v>
      </c>
    </row>
    <row r="2258" spans="1:2" x14ac:dyDescent="0.3">
      <c r="A2258" t="s">
        <v>8219</v>
      </c>
      <c r="B2258">
        <v>50</v>
      </c>
    </row>
    <row r="2259" spans="1:2" x14ac:dyDescent="0.3">
      <c r="A2259" t="s">
        <v>8219</v>
      </c>
      <c r="B2259">
        <v>169</v>
      </c>
    </row>
    <row r="2260" spans="1:2" x14ac:dyDescent="0.3">
      <c r="A2260" t="s">
        <v>8219</v>
      </c>
      <c r="B2260">
        <v>205</v>
      </c>
    </row>
    <row r="2261" spans="1:2" x14ac:dyDescent="0.3">
      <c r="A2261" t="s">
        <v>8219</v>
      </c>
      <c r="B2261">
        <v>206</v>
      </c>
    </row>
    <row r="2262" spans="1:2" x14ac:dyDescent="0.3">
      <c r="A2262" t="s">
        <v>8219</v>
      </c>
      <c r="B2262">
        <v>84</v>
      </c>
    </row>
    <row r="2263" spans="1:2" x14ac:dyDescent="0.3">
      <c r="A2263" t="s">
        <v>8219</v>
      </c>
      <c r="B2263">
        <v>210</v>
      </c>
    </row>
    <row r="2264" spans="1:2" x14ac:dyDescent="0.3">
      <c r="A2264" t="s">
        <v>8219</v>
      </c>
      <c r="B2264">
        <v>181</v>
      </c>
    </row>
    <row r="2265" spans="1:2" x14ac:dyDescent="0.3">
      <c r="A2265" t="s">
        <v>8219</v>
      </c>
      <c r="B2265">
        <v>60</v>
      </c>
    </row>
    <row r="2266" spans="1:2" x14ac:dyDescent="0.3">
      <c r="A2266" t="s">
        <v>8219</v>
      </c>
      <c r="B2266">
        <v>445</v>
      </c>
    </row>
    <row r="2267" spans="1:2" x14ac:dyDescent="0.3">
      <c r="A2267" t="s">
        <v>8219</v>
      </c>
      <c r="B2267">
        <v>17</v>
      </c>
    </row>
    <row r="2268" spans="1:2" x14ac:dyDescent="0.3">
      <c r="A2268" t="s">
        <v>8219</v>
      </c>
      <c r="B2268">
        <v>194</v>
      </c>
    </row>
    <row r="2269" spans="1:2" x14ac:dyDescent="0.3">
      <c r="A2269" t="s">
        <v>8219</v>
      </c>
      <c r="B2269">
        <v>404</v>
      </c>
    </row>
    <row r="2270" spans="1:2" x14ac:dyDescent="0.3">
      <c r="A2270" t="s">
        <v>8219</v>
      </c>
      <c r="B2270">
        <v>194</v>
      </c>
    </row>
    <row r="2271" spans="1:2" x14ac:dyDescent="0.3">
      <c r="A2271" t="s">
        <v>8219</v>
      </c>
      <c r="B2271">
        <v>902</v>
      </c>
    </row>
    <row r="2272" spans="1:2" x14ac:dyDescent="0.3">
      <c r="A2272" t="s">
        <v>8219</v>
      </c>
      <c r="B2272">
        <v>1670</v>
      </c>
    </row>
    <row r="2273" spans="1:2" x14ac:dyDescent="0.3">
      <c r="A2273" t="s">
        <v>8219</v>
      </c>
      <c r="B2273">
        <v>1328</v>
      </c>
    </row>
    <row r="2274" spans="1:2" x14ac:dyDescent="0.3">
      <c r="A2274" t="s">
        <v>8219</v>
      </c>
      <c r="B2274">
        <v>944</v>
      </c>
    </row>
    <row r="2275" spans="1:2" x14ac:dyDescent="0.3">
      <c r="A2275" t="s">
        <v>8219</v>
      </c>
      <c r="B2275">
        <v>147</v>
      </c>
    </row>
    <row r="2276" spans="1:2" x14ac:dyDescent="0.3">
      <c r="A2276" t="s">
        <v>8219</v>
      </c>
      <c r="B2276">
        <v>99</v>
      </c>
    </row>
    <row r="2277" spans="1:2" x14ac:dyDescent="0.3">
      <c r="A2277" t="s">
        <v>8219</v>
      </c>
      <c r="B2277">
        <v>79</v>
      </c>
    </row>
    <row r="2278" spans="1:2" x14ac:dyDescent="0.3">
      <c r="A2278" t="s">
        <v>8219</v>
      </c>
      <c r="B2278">
        <v>75</v>
      </c>
    </row>
    <row r="2279" spans="1:2" x14ac:dyDescent="0.3">
      <c r="A2279" t="s">
        <v>8219</v>
      </c>
      <c r="B2279">
        <v>207</v>
      </c>
    </row>
    <row r="2280" spans="1:2" x14ac:dyDescent="0.3">
      <c r="A2280" t="s">
        <v>8219</v>
      </c>
      <c r="B2280">
        <v>102</v>
      </c>
    </row>
    <row r="2281" spans="1:2" x14ac:dyDescent="0.3">
      <c r="A2281" t="s">
        <v>8219</v>
      </c>
      <c r="B2281">
        <v>32</v>
      </c>
    </row>
    <row r="2282" spans="1:2" x14ac:dyDescent="0.3">
      <c r="A2282" t="s">
        <v>8219</v>
      </c>
      <c r="B2282">
        <v>480</v>
      </c>
    </row>
    <row r="2283" spans="1:2" x14ac:dyDescent="0.3">
      <c r="A2283" t="s">
        <v>8219</v>
      </c>
      <c r="B2283">
        <v>11</v>
      </c>
    </row>
    <row r="2284" spans="1:2" x14ac:dyDescent="0.3">
      <c r="A2284" t="s">
        <v>8219</v>
      </c>
      <c r="B2284">
        <v>12</v>
      </c>
    </row>
    <row r="2285" spans="1:2" x14ac:dyDescent="0.3">
      <c r="A2285" t="s">
        <v>8219</v>
      </c>
      <c r="B2285">
        <v>48</v>
      </c>
    </row>
    <row r="2286" spans="1:2" x14ac:dyDescent="0.3">
      <c r="A2286" t="s">
        <v>8219</v>
      </c>
      <c r="B2286">
        <v>59</v>
      </c>
    </row>
    <row r="2287" spans="1:2" x14ac:dyDescent="0.3">
      <c r="A2287" t="s">
        <v>8219</v>
      </c>
      <c r="B2287">
        <v>79</v>
      </c>
    </row>
    <row r="2288" spans="1:2" x14ac:dyDescent="0.3">
      <c r="A2288" t="s">
        <v>8219</v>
      </c>
      <c r="B2288">
        <v>14</v>
      </c>
    </row>
    <row r="2289" spans="1:2" x14ac:dyDescent="0.3">
      <c r="A2289" t="s">
        <v>8219</v>
      </c>
      <c r="B2289">
        <v>106</v>
      </c>
    </row>
    <row r="2290" spans="1:2" x14ac:dyDescent="0.3">
      <c r="A2290" t="s">
        <v>8219</v>
      </c>
      <c r="B2290">
        <v>25</v>
      </c>
    </row>
    <row r="2291" spans="1:2" x14ac:dyDescent="0.3">
      <c r="A2291" t="s">
        <v>8219</v>
      </c>
      <c r="B2291">
        <v>25</v>
      </c>
    </row>
    <row r="2292" spans="1:2" x14ac:dyDescent="0.3">
      <c r="A2292" t="s">
        <v>8219</v>
      </c>
      <c r="B2292">
        <v>29</v>
      </c>
    </row>
    <row r="2293" spans="1:2" x14ac:dyDescent="0.3">
      <c r="A2293" t="s">
        <v>8219</v>
      </c>
      <c r="B2293">
        <v>43</v>
      </c>
    </row>
    <row r="2294" spans="1:2" x14ac:dyDescent="0.3">
      <c r="A2294" t="s">
        <v>8219</v>
      </c>
      <c r="B2294">
        <v>46</v>
      </c>
    </row>
    <row r="2295" spans="1:2" x14ac:dyDescent="0.3">
      <c r="A2295" t="s">
        <v>8219</v>
      </c>
      <c r="B2295">
        <v>27</v>
      </c>
    </row>
    <row r="2296" spans="1:2" x14ac:dyDescent="0.3">
      <c r="A2296" t="s">
        <v>8219</v>
      </c>
      <c r="B2296">
        <v>112</v>
      </c>
    </row>
    <row r="2297" spans="1:2" x14ac:dyDescent="0.3">
      <c r="A2297" t="s">
        <v>8219</v>
      </c>
      <c r="B2297">
        <v>34</v>
      </c>
    </row>
    <row r="2298" spans="1:2" x14ac:dyDescent="0.3">
      <c r="A2298" t="s">
        <v>8219</v>
      </c>
      <c r="B2298">
        <v>145</v>
      </c>
    </row>
    <row r="2299" spans="1:2" x14ac:dyDescent="0.3">
      <c r="A2299" t="s">
        <v>8219</v>
      </c>
      <c r="B2299">
        <v>19</v>
      </c>
    </row>
    <row r="2300" spans="1:2" x14ac:dyDescent="0.3">
      <c r="A2300" t="s">
        <v>8219</v>
      </c>
      <c r="B2300">
        <v>288</v>
      </c>
    </row>
    <row r="2301" spans="1:2" x14ac:dyDescent="0.3">
      <c r="A2301" t="s">
        <v>8219</v>
      </c>
      <c r="B2301">
        <v>14</v>
      </c>
    </row>
    <row r="2302" spans="1:2" x14ac:dyDescent="0.3">
      <c r="A2302" t="s">
        <v>8219</v>
      </c>
      <c r="B2302">
        <v>7</v>
      </c>
    </row>
    <row r="2303" spans="1:2" x14ac:dyDescent="0.3">
      <c r="A2303" t="s">
        <v>8219</v>
      </c>
      <c r="B2303">
        <v>211</v>
      </c>
    </row>
    <row r="2304" spans="1:2" x14ac:dyDescent="0.3">
      <c r="A2304" t="s">
        <v>8219</v>
      </c>
      <c r="B2304">
        <v>85</v>
      </c>
    </row>
    <row r="2305" spans="1:2" x14ac:dyDescent="0.3">
      <c r="A2305" t="s">
        <v>8219</v>
      </c>
      <c r="B2305">
        <v>103</v>
      </c>
    </row>
    <row r="2306" spans="1:2" x14ac:dyDescent="0.3">
      <c r="A2306" t="s">
        <v>8219</v>
      </c>
      <c r="B2306">
        <v>113</v>
      </c>
    </row>
    <row r="2307" spans="1:2" x14ac:dyDescent="0.3">
      <c r="A2307" t="s">
        <v>8219</v>
      </c>
      <c r="B2307">
        <v>167</v>
      </c>
    </row>
    <row r="2308" spans="1:2" x14ac:dyDescent="0.3">
      <c r="A2308" t="s">
        <v>8219</v>
      </c>
      <c r="B2308">
        <v>73</v>
      </c>
    </row>
    <row r="2309" spans="1:2" x14ac:dyDescent="0.3">
      <c r="A2309" t="s">
        <v>8219</v>
      </c>
      <c r="B2309">
        <v>75</v>
      </c>
    </row>
    <row r="2310" spans="1:2" x14ac:dyDescent="0.3">
      <c r="A2310" t="s">
        <v>8219</v>
      </c>
      <c r="B2310">
        <v>614</v>
      </c>
    </row>
    <row r="2311" spans="1:2" x14ac:dyDescent="0.3">
      <c r="A2311" t="s">
        <v>8219</v>
      </c>
      <c r="B2311">
        <v>107</v>
      </c>
    </row>
    <row r="2312" spans="1:2" x14ac:dyDescent="0.3">
      <c r="A2312" t="s">
        <v>8219</v>
      </c>
      <c r="B2312">
        <v>1224</v>
      </c>
    </row>
    <row r="2313" spans="1:2" x14ac:dyDescent="0.3">
      <c r="A2313" t="s">
        <v>8219</v>
      </c>
      <c r="B2313">
        <v>104</v>
      </c>
    </row>
    <row r="2314" spans="1:2" x14ac:dyDescent="0.3">
      <c r="A2314" t="s">
        <v>8219</v>
      </c>
      <c r="B2314">
        <v>79</v>
      </c>
    </row>
    <row r="2315" spans="1:2" x14ac:dyDescent="0.3">
      <c r="A2315" t="s">
        <v>8219</v>
      </c>
      <c r="B2315">
        <v>157</v>
      </c>
    </row>
    <row r="2316" spans="1:2" x14ac:dyDescent="0.3">
      <c r="A2316" t="s">
        <v>8219</v>
      </c>
      <c r="B2316">
        <v>50</v>
      </c>
    </row>
    <row r="2317" spans="1:2" x14ac:dyDescent="0.3">
      <c r="A2317" t="s">
        <v>8219</v>
      </c>
      <c r="B2317">
        <v>64</v>
      </c>
    </row>
    <row r="2318" spans="1:2" x14ac:dyDescent="0.3">
      <c r="A2318" t="s">
        <v>8219</v>
      </c>
      <c r="B2318">
        <v>200</v>
      </c>
    </row>
    <row r="2319" spans="1:2" x14ac:dyDescent="0.3">
      <c r="A2319" t="s">
        <v>8219</v>
      </c>
      <c r="B2319">
        <v>22</v>
      </c>
    </row>
    <row r="2320" spans="1:2" x14ac:dyDescent="0.3">
      <c r="A2320" t="s">
        <v>8219</v>
      </c>
      <c r="B2320">
        <v>163</v>
      </c>
    </row>
    <row r="2321" spans="1:2" x14ac:dyDescent="0.3">
      <c r="A2321" t="s">
        <v>8219</v>
      </c>
      <c r="B2321">
        <v>77</v>
      </c>
    </row>
    <row r="2322" spans="1:2" x14ac:dyDescent="0.3">
      <c r="A2322" t="s">
        <v>8219</v>
      </c>
      <c r="B2322">
        <v>89</v>
      </c>
    </row>
    <row r="2323" spans="1:2" hidden="1" x14ac:dyDescent="0.3">
      <c r="A2323" t="s">
        <v>8222</v>
      </c>
      <c r="B2323">
        <v>64</v>
      </c>
    </row>
    <row r="2324" spans="1:2" hidden="1" x14ac:dyDescent="0.3">
      <c r="A2324" t="s">
        <v>8222</v>
      </c>
      <c r="B2324">
        <v>4</v>
      </c>
    </row>
    <row r="2325" spans="1:2" hidden="1" x14ac:dyDescent="0.3">
      <c r="A2325" t="s">
        <v>8222</v>
      </c>
      <c r="B2325">
        <v>4</v>
      </c>
    </row>
    <row r="2326" spans="1:2" hidden="1" x14ac:dyDescent="0.3">
      <c r="A2326" t="s">
        <v>8222</v>
      </c>
      <c r="B2326">
        <v>61</v>
      </c>
    </row>
    <row r="2327" spans="1:2" hidden="1" x14ac:dyDescent="0.3">
      <c r="A2327" t="s">
        <v>8222</v>
      </c>
      <c r="B2327">
        <v>7</v>
      </c>
    </row>
    <row r="2328" spans="1:2" hidden="1" x14ac:dyDescent="0.3">
      <c r="A2328" t="s">
        <v>8222</v>
      </c>
      <c r="B2328">
        <v>1</v>
      </c>
    </row>
    <row r="2329" spans="1:2" x14ac:dyDescent="0.3">
      <c r="A2329" t="s">
        <v>8219</v>
      </c>
      <c r="B2329">
        <v>3355</v>
      </c>
    </row>
    <row r="2330" spans="1:2" x14ac:dyDescent="0.3">
      <c r="A2330" t="s">
        <v>8219</v>
      </c>
      <c r="B2330">
        <v>537</v>
      </c>
    </row>
    <row r="2331" spans="1:2" x14ac:dyDescent="0.3">
      <c r="A2331" t="s">
        <v>8219</v>
      </c>
      <c r="B2331">
        <v>125</v>
      </c>
    </row>
    <row r="2332" spans="1:2" x14ac:dyDescent="0.3">
      <c r="A2332" t="s">
        <v>8219</v>
      </c>
      <c r="B2332">
        <v>163</v>
      </c>
    </row>
    <row r="2333" spans="1:2" x14ac:dyDescent="0.3">
      <c r="A2333" t="s">
        <v>8219</v>
      </c>
      <c r="B2333">
        <v>283</v>
      </c>
    </row>
    <row r="2334" spans="1:2" x14ac:dyDescent="0.3">
      <c r="A2334" t="s">
        <v>8219</v>
      </c>
      <c r="B2334">
        <v>352</v>
      </c>
    </row>
    <row r="2335" spans="1:2" x14ac:dyDescent="0.3">
      <c r="A2335" t="s">
        <v>8219</v>
      </c>
      <c r="B2335">
        <v>94</v>
      </c>
    </row>
    <row r="2336" spans="1:2" x14ac:dyDescent="0.3">
      <c r="A2336" t="s">
        <v>8219</v>
      </c>
      <c r="B2336">
        <v>67</v>
      </c>
    </row>
    <row r="2337" spans="1:2" x14ac:dyDescent="0.3">
      <c r="A2337" t="s">
        <v>8219</v>
      </c>
      <c r="B2337">
        <v>221</v>
      </c>
    </row>
    <row r="2338" spans="1:2" x14ac:dyDescent="0.3">
      <c r="A2338" t="s">
        <v>8219</v>
      </c>
      <c r="B2338">
        <v>2165</v>
      </c>
    </row>
    <row r="2339" spans="1:2" x14ac:dyDescent="0.3">
      <c r="A2339" t="s">
        <v>8219</v>
      </c>
      <c r="B2339">
        <v>179</v>
      </c>
    </row>
    <row r="2340" spans="1:2" x14ac:dyDescent="0.3">
      <c r="A2340" t="s">
        <v>8219</v>
      </c>
      <c r="B2340">
        <v>123</v>
      </c>
    </row>
    <row r="2341" spans="1:2" x14ac:dyDescent="0.3">
      <c r="A2341" t="s">
        <v>8219</v>
      </c>
      <c r="B2341">
        <v>1104</v>
      </c>
    </row>
    <row r="2342" spans="1:2" x14ac:dyDescent="0.3">
      <c r="A2342" t="s">
        <v>8219</v>
      </c>
      <c r="B2342">
        <v>403</v>
      </c>
    </row>
    <row r="2343" spans="1:2" hidden="1" x14ac:dyDescent="0.3">
      <c r="A2343" t="s">
        <v>8220</v>
      </c>
      <c r="B2343">
        <v>0</v>
      </c>
    </row>
    <row r="2344" spans="1:2" hidden="1" x14ac:dyDescent="0.3">
      <c r="A2344" t="s">
        <v>8220</v>
      </c>
      <c r="B2344">
        <v>0</v>
      </c>
    </row>
    <row r="2345" spans="1:2" hidden="1" x14ac:dyDescent="0.3">
      <c r="A2345" t="s">
        <v>8220</v>
      </c>
      <c r="B2345">
        <v>1</v>
      </c>
    </row>
    <row r="2346" spans="1:2" hidden="1" x14ac:dyDescent="0.3">
      <c r="A2346" t="s">
        <v>8220</v>
      </c>
      <c r="B2346">
        <v>1</v>
      </c>
    </row>
    <row r="2347" spans="1:2" hidden="1" x14ac:dyDescent="0.3">
      <c r="A2347" t="s">
        <v>8220</v>
      </c>
      <c r="B2347">
        <v>0</v>
      </c>
    </row>
    <row r="2348" spans="1:2" hidden="1" x14ac:dyDescent="0.3">
      <c r="A2348" t="s">
        <v>8220</v>
      </c>
      <c r="B2348">
        <v>3</v>
      </c>
    </row>
    <row r="2349" spans="1:2" hidden="1" x14ac:dyDescent="0.3">
      <c r="A2349" t="s">
        <v>8220</v>
      </c>
      <c r="B2349">
        <v>1</v>
      </c>
    </row>
    <row r="2350" spans="1:2" hidden="1" x14ac:dyDescent="0.3">
      <c r="A2350" t="s">
        <v>8220</v>
      </c>
      <c r="B2350">
        <v>5</v>
      </c>
    </row>
    <row r="2351" spans="1:2" hidden="1" x14ac:dyDescent="0.3">
      <c r="A2351" t="s">
        <v>8220</v>
      </c>
      <c r="B2351">
        <v>0</v>
      </c>
    </row>
    <row r="2352" spans="1:2" hidden="1" x14ac:dyDescent="0.3">
      <c r="A2352" t="s">
        <v>8220</v>
      </c>
      <c r="B2352">
        <v>0</v>
      </c>
    </row>
    <row r="2353" spans="1:2" hidden="1" x14ac:dyDescent="0.3">
      <c r="A2353" t="s">
        <v>8220</v>
      </c>
      <c r="B2353">
        <v>7</v>
      </c>
    </row>
    <row r="2354" spans="1:2" hidden="1" x14ac:dyDescent="0.3">
      <c r="A2354" t="s">
        <v>8220</v>
      </c>
      <c r="B2354">
        <v>0</v>
      </c>
    </row>
    <row r="2355" spans="1:2" hidden="1" x14ac:dyDescent="0.3">
      <c r="A2355" t="s">
        <v>8220</v>
      </c>
      <c r="B2355">
        <v>0</v>
      </c>
    </row>
    <row r="2356" spans="1:2" hidden="1" x14ac:dyDescent="0.3">
      <c r="A2356" t="s">
        <v>8220</v>
      </c>
      <c r="B2356">
        <v>1</v>
      </c>
    </row>
    <row r="2357" spans="1:2" hidden="1" x14ac:dyDescent="0.3">
      <c r="A2357" t="s">
        <v>8220</v>
      </c>
      <c r="B2357">
        <v>2</v>
      </c>
    </row>
    <row r="2358" spans="1:2" hidden="1" x14ac:dyDescent="0.3">
      <c r="A2358" t="s">
        <v>8220</v>
      </c>
      <c r="B2358">
        <v>0</v>
      </c>
    </row>
    <row r="2359" spans="1:2" hidden="1" x14ac:dyDescent="0.3">
      <c r="A2359" t="s">
        <v>8220</v>
      </c>
      <c r="B2359">
        <v>0</v>
      </c>
    </row>
    <row r="2360" spans="1:2" hidden="1" x14ac:dyDescent="0.3">
      <c r="A2360" t="s">
        <v>8220</v>
      </c>
      <c r="B2360">
        <v>0</v>
      </c>
    </row>
    <row r="2361" spans="1:2" hidden="1" x14ac:dyDescent="0.3">
      <c r="A2361" t="s">
        <v>8220</v>
      </c>
      <c r="B2361">
        <v>3</v>
      </c>
    </row>
    <row r="2362" spans="1:2" hidden="1" x14ac:dyDescent="0.3">
      <c r="A2362" t="s">
        <v>8220</v>
      </c>
      <c r="B2362">
        <v>1</v>
      </c>
    </row>
    <row r="2363" spans="1:2" hidden="1" x14ac:dyDescent="0.3">
      <c r="A2363" t="s">
        <v>8220</v>
      </c>
      <c r="B2363">
        <v>0</v>
      </c>
    </row>
    <row r="2364" spans="1:2" hidden="1" x14ac:dyDescent="0.3">
      <c r="A2364" t="s">
        <v>8220</v>
      </c>
      <c r="B2364">
        <v>2</v>
      </c>
    </row>
    <row r="2365" spans="1:2" hidden="1" x14ac:dyDescent="0.3">
      <c r="A2365" t="s">
        <v>8220</v>
      </c>
      <c r="B2365">
        <v>0</v>
      </c>
    </row>
    <row r="2366" spans="1:2" hidden="1" x14ac:dyDescent="0.3">
      <c r="A2366" t="s">
        <v>8220</v>
      </c>
      <c r="B2366">
        <v>0</v>
      </c>
    </row>
    <row r="2367" spans="1:2" hidden="1" x14ac:dyDescent="0.3">
      <c r="A2367" t="s">
        <v>8220</v>
      </c>
      <c r="B2367">
        <v>0</v>
      </c>
    </row>
    <row r="2368" spans="1:2" hidden="1" x14ac:dyDescent="0.3">
      <c r="A2368" t="s">
        <v>8220</v>
      </c>
      <c r="B2368">
        <v>27</v>
      </c>
    </row>
    <row r="2369" spans="1:2" hidden="1" x14ac:dyDescent="0.3">
      <c r="A2369" t="s">
        <v>8220</v>
      </c>
      <c r="B2369">
        <v>14</v>
      </c>
    </row>
    <row r="2370" spans="1:2" hidden="1" x14ac:dyDescent="0.3">
      <c r="A2370" t="s">
        <v>8220</v>
      </c>
      <c r="B2370">
        <v>2</v>
      </c>
    </row>
    <row r="2371" spans="1:2" hidden="1" x14ac:dyDescent="0.3">
      <c r="A2371" t="s">
        <v>8220</v>
      </c>
      <c r="B2371">
        <v>0</v>
      </c>
    </row>
    <row r="2372" spans="1:2" hidden="1" x14ac:dyDescent="0.3">
      <c r="A2372" t="s">
        <v>8220</v>
      </c>
      <c r="B2372">
        <v>4</v>
      </c>
    </row>
    <row r="2373" spans="1:2" hidden="1" x14ac:dyDescent="0.3">
      <c r="A2373" t="s">
        <v>8220</v>
      </c>
      <c r="B2373">
        <v>0</v>
      </c>
    </row>
    <row r="2374" spans="1:2" hidden="1" x14ac:dyDescent="0.3">
      <c r="A2374" t="s">
        <v>8220</v>
      </c>
      <c r="B2374">
        <v>6</v>
      </c>
    </row>
    <row r="2375" spans="1:2" hidden="1" x14ac:dyDescent="0.3">
      <c r="A2375" t="s">
        <v>8220</v>
      </c>
      <c r="B2375">
        <v>1</v>
      </c>
    </row>
    <row r="2376" spans="1:2" hidden="1" x14ac:dyDescent="0.3">
      <c r="A2376" t="s">
        <v>8220</v>
      </c>
      <c r="B2376">
        <v>1</v>
      </c>
    </row>
    <row r="2377" spans="1:2" hidden="1" x14ac:dyDescent="0.3">
      <c r="A2377" t="s">
        <v>8220</v>
      </c>
      <c r="B2377">
        <v>0</v>
      </c>
    </row>
    <row r="2378" spans="1:2" hidden="1" x14ac:dyDescent="0.3">
      <c r="A2378" t="s">
        <v>8220</v>
      </c>
      <c r="B2378">
        <v>4</v>
      </c>
    </row>
    <row r="2379" spans="1:2" hidden="1" x14ac:dyDescent="0.3">
      <c r="A2379" t="s">
        <v>8220</v>
      </c>
      <c r="B2379">
        <v>0</v>
      </c>
    </row>
    <row r="2380" spans="1:2" hidden="1" x14ac:dyDescent="0.3">
      <c r="A2380" t="s">
        <v>8220</v>
      </c>
      <c r="B2380">
        <v>0</v>
      </c>
    </row>
    <row r="2381" spans="1:2" hidden="1" x14ac:dyDescent="0.3">
      <c r="A2381" t="s">
        <v>8220</v>
      </c>
      <c r="B2381">
        <v>0</v>
      </c>
    </row>
    <row r="2382" spans="1:2" hidden="1" x14ac:dyDescent="0.3">
      <c r="A2382" t="s">
        <v>8220</v>
      </c>
      <c r="B2382">
        <v>3</v>
      </c>
    </row>
    <row r="2383" spans="1:2" hidden="1" x14ac:dyDescent="0.3">
      <c r="A2383" t="s">
        <v>8220</v>
      </c>
      <c r="B2383">
        <v>7</v>
      </c>
    </row>
    <row r="2384" spans="1:2" hidden="1" x14ac:dyDescent="0.3">
      <c r="A2384" t="s">
        <v>8220</v>
      </c>
      <c r="B2384">
        <v>2</v>
      </c>
    </row>
    <row r="2385" spans="1:2" hidden="1" x14ac:dyDescent="0.3">
      <c r="A2385" t="s">
        <v>8220</v>
      </c>
      <c r="B2385">
        <v>3</v>
      </c>
    </row>
    <row r="2386" spans="1:2" hidden="1" x14ac:dyDescent="0.3">
      <c r="A2386" t="s">
        <v>8220</v>
      </c>
      <c r="B2386">
        <v>8</v>
      </c>
    </row>
    <row r="2387" spans="1:2" hidden="1" x14ac:dyDescent="0.3">
      <c r="A2387" t="s">
        <v>8220</v>
      </c>
      <c r="B2387">
        <v>7</v>
      </c>
    </row>
    <row r="2388" spans="1:2" hidden="1" x14ac:dyDescent="0.3">
      <c r="A2388" t="s">
        <v>8220</v>
      </c>
      <c r="B2388">
        <v>0</v>
      </c>
    </row>
    <row r="2389" spans="1:2" hidden="1" x14ac:dyDescent="0.3">
      <c r="A2389" t="s">
        <v>8220</v>
      </c>
      <c r="B2389">
        <v>3</v>
      </c>
    </row>
    <row r="2390" spans="1:2" hidden="1" x14ac:dyDescent="0.3">
      <c r="A2390" t="s">
        <v>8220</v>
      </c>
      <c r="B2390">
        <v>8</v>
      </c>
    </row>
    <row r="2391" spans="1:2" hidden="1" x14ac:dyDescent="0.3">
      <c r="A2391" t="s">
        <v>8220</v>
      </c>
      <c r="B2391">
        <v>1</v>
      </c>
    </row>
    <row r="2392" spans="1:2" hidden="1" x14ac:dyDescent="0.3">
      <c r="A2392" t="s">
        <v>8220</v>
      </c>
      <c r="B2392">
        <v>0</v>
      </c>
    </row>
    <row r="2393" spans="1:2" hidden="1" x14ac:dyDescent="0.3">
      <c r="A2393" t="s">
        <v>8220</v>
      </c>
      <c r="B2393">
        <v>1</v>
      </c>
    </row>
    <row r="2394" spans="1:2" hidden="1" x14ac:dyDescent="0.3">
      <c r="A2394" t="s">
        <v>8220</v>
      </c>
      <c r="B2394">
        <v>0</v>
      </c>
    </row>
    <row r="2395" spans="1:2" hidden="1" x14ac:dyDescent="0.3">
      <c r="A2395" t="s">
        <v>8220</v>
      </c>
      <c r="B2395">
        <v>1</v>
      </c>
    </row>
    <row r="2396" spans="1:2" hidden="1" x14ac:dyDescent="0.3">
      <c r="A2396" t="s">
        <v>8220</v>
      </c>
      <c r="B2396">
        <v>2</v>
      </c>
    </row>
    <row r="2397" spans="1:2" hidden="1" x14ac:dyDescent="0.3">
      <c r="A2397" t="s">
        <v>8220</v>
      </c>
      <c r="B2397">
        <v>0</v>
      </c>
    </row>
    <row r="2398" spans="1:2" hidden="1" x14ac:dyDescent="0.3">
      <c r="A2398" t="s">
        <v>8220</v>
      </c>
      <c r="B2398">
        <v>1</v>
      </c>
    </row>
    <row r="2399" spans="1:2" hidden="1" x14ac:dyDescent="0.3">
      <c r="A2399" t="s">
        <v>8220</v>
      </c>
      <c r="B2399">
        <v>0</v>
      </c>
    </row>
    <row r="2400" spans="1:2" hidden="1" x14ac:dyDescent="0.3">
      <c r="A2400" t="s">
        <v>8220</v>
      </c>
      <c r="B2400">
        <v>0</v>
      </c>
    </row>
    <row r="2401" spans="1:2" hidden="1" x14ac:dyDescent="0.3">
      <c r="A2401" t="s">
        <v>8220</v>
      </c>
      <c r="B2401">
        <v>0</v>
      </c>
    </row>
    <row r="2402" spans="1:2" hidden="1" x14ac:dyDescent="0.3">
      <c r="A2402" t="s">
        <v>8220</v>
      </c>
      <c r="B2402">
        <v>0</v>
      </c>
    </row>
    <row r="2403" spans="1:2" hidden="1" x14ac:dyDescent="0.3">
      <c r="A2403" t="s">
        <v>8221</v>
      </c>
      <c r="B2403">
        <v>0</v>
      </c>
    </row>
    <row r="2404" spans="1:2" hidden="1" x14ac:dyDescent="0.3">
      <c r="A2404" t="s">
        <v>8221</v>
      </c>
      <c r="B2404">
        <v>0</v>
      </c>
    </row>
    <row r="2405" spans="1:2" hidden="1" x14ac:dyDescent="0.3">
      <c r="A2405" t="s">
        <v>8221</v>
      </c>
      <c r="B2405">
        <v>0</v>
      </c>
    </row>
    <row r="2406" spans="1:2" hidden="1" x14ac:dyDescent="0.3">
      <c r="A2406" t="s">
        <v>8221</v>
      </c>
      <c r="B2406">
        <v>0</v>
      </c>
    </row>
    <row r="2407" spans="1:2" hidden="1" x14ac:dyDescent="0.3">
      <c r="A2407" t="s">
        <v>8221</v>
      </c>
      <c r="B2407">
        <v>0</v>
      </c>
    </row>
    <row r="2408" spans="1:2" hidden="1" x14ac:dyDescent="0.3">
      <c r="A2408" t="s">
        <v>8221</v>
      </c>
      <c r="B2408">
        <v>0</v>
      </c>
    </row>
    <row r="2409" spans="1:2" hidden="1" x14ac:dyDescent="0.3">
      <c r="A2409" t="s">
        <v>8221</v>
      </c>
      <c r="B2409">
        <v>0</v>
      </c>
    </row>
    <row r="2410" spans="1:2" hidden="1" x14ac:dyDescent="0.3">
      <c r="A2410" t="s">
        <v>8221</v>
      </c>
      <c r="B2410">
        <v>0</v>
      </c>
    </row>
    <row r="2411" spans="1:2" hidden="1" x14ac:dyDescent="0.3">
      <c r="A2411" t="s">
        <v>8221</v>
      </c>
      <c r="B2411">
        <v>0</v>
      </c>
    </row>
    <row r="2412" spans="1:2" hidden="1" x14ac:dyDescent="0.3">
      <c r="A2412" t="s">
        <v>8221</v>
      </c>
      <c r="B2412">
        <v>0</v>
      </c>
    </row>
    <row r="2413" spans="1:2" hidden="1" x14ac:dyDescent="0.3">
      <c r="A2413" t="s">
        <v>8221</v>
      </c>
      <c r="B2413">
        <v>0</v>
      </c>
    </row>
    <row r="2414" spans="1:2" hidden="1" x14ac:dyDescent="0.3">
      <c r="A2414" t="s">
        <v>8221</v>
      </c>
      <c r="B2414">
        <v>0</v>
      </c>
    </row>
    <row r="2415" spans="1:2" hidden="1" x14ac:dyDescent="0.3">
      <c r="A2415" t="s">
        <v>8221</v>
      </c>
      <c r="B2415">
        <v>0</v>
      </c>
    </row>
    <row r="2416" spans="1:2" hidden="1" x14ac:dyDescent="0.3">
      <c r="A2416" t="s">
        <v>8221</v>
      </c>
      <c r="B2416">
        <v>0</v>
      </c>
    </row>
    <row r="2417" spans="1:2" hidden="1" x14ac:dyDescent="0.3">
      <c r="A2417" t="s">
        <v>8221</v>
      </c>
      <c r="B2417">
        <v>0</v>
      </c>
    </row>
    <row r="2418" spans="1:2" hidden="1" x14ac:dyDescent="0.3">
      <c r="A2418" t="s">
        <v>8221</v>
      </c>
      <c r="B2418">
        <v>0</v>
      </c>
    </row>
    <row r="2419" spans="1:2" hidden="1" x14ac:dyDescent="0.3">
      <c r="A2419" t="s">
        <v>8221</v>
      </c>
      <c r="B2419">
        <v>0</v>
      </c>
    </row>
    <row r="2420" spans="1:2" hidden="1" x14ac:dyDescent="0.3">
      <c r="A2420" t="s">
        <v>8221</v>
      </c>
      <c r="B2420">
        <v>0</v>
      </c>
    </row>
    <row r="2421" spans="1:2" hidden="1" x14ac:dyDescent="0.3">
      <c r="A2421" t="s">
        <v>8221</v>
      </c>
      <c r="B2421">
        <v>0</v>
      </c>
    </row>
    <row r="2422" spans="1:2" hidden="1" x14ac:dyDescent="0.3">
      <c r="A2422" t="s">
        <v>8221</v>
      </c>
      <c r="B2422">
        <v>0</v>
      </c>
    </row>
    <row r="2423" spans="1:2" hidden="1" x14ac:dyDescent="0.3">
      <c r="A2423" t="s">
        <v>8221</v>
      </c>
      <c r="B2423">
        <v>0</v>
      </c>
    </row>
    <row r="2424" spans="1:2" hidden="1" x14ac:dyDescent="0.3">
      <c r="A2424" t="s">
        <v>8221</v>
      </c>
      <c r="B2424">
        <v>0</v>
      </c>
    </row>
    <row r="2425" spans="1:2" hidden="1" x14ac:dyDescent="0.3">
      <c r="A2425" t="s">
        <v>8221</v>
      </c>
      <c r="B2425">
        <v>0</v>
      </c>
    </row>
    <row r="2426" spans="1:2" hidden="1" x14ac:dyDescent="0.3">
      <c r="A2426" t="s">
        <v>8221</v>
      </c>
      <c r="B2426">
        <v>0</v>
      </c>
    </row>
    <row r="2427" spans="1:2" hidden="1" x14ac:dyDescent="0.3">
      <c r="A2427" t="s">
        <v>8221</v>
      </c>
      <c r="B2427">
        <v>0</v>
      </c>
    </row>
    <row r="2428" spans="1:2" hidden="1" x14ac:dyDescent="0.3">
      <c r="A2428" t="s">
        <v>8221</v>
      </c>
      <c r="B2428">
        <v>0</v>
      </c>
    </row>
    <row r="2429" spans="1:2" hidden="1" x14ac:dyDescent="0.3">
      <c r="A2429" t="s">
        <v>8221</v>
      </c>
      <c r="B2429">
        <v>0</v>
      </c>
    </row>
    <row r="2430" spans="1:2" hidden="1" x14ac:dyDescent="0.3">
      <c r="A2430" t="s">
        <v>8221</v>
      </c>
      <c r="B2430">
        <v>0</v>
      </c>
    </row>
    <row r="2431" spans="1:2" hidden="1" x14ac:dyDescent="0.3">
      <c r="A2431" t="s">
        <v>8221</v>
      </c>
      <c r="B2431">
        <v>0</v>
      </c>
    </row>
    <row r="2432" spans="1:2" hidden="1" x14ac:dyDescent="0.3">
      <c r="A2432" t="s">
        <v>8221</v>
      </c>
      <c r="B2432">
        <v>0</v>
      </c>
    </row>
    <row r="2433" spans="1:2" hidden="1" x14ac:dyDescent="0.3">
      <c r="A2433" t="s">
        <v>8221</v>
      </c>
      <c r="B2433">
        <v>0</v>
      </c>
    </row>
    <row r="2434" spans="1:2" hidden="1" x14ac:dyDescent="0.3">
      <c r="A2434" t="s">
        <v>8221</v>
      </c>
      <c r="B2434">
        <v>0</v>
      </c>
    </row>
    <row r="2435" spans="1:2" hidden="1" x14ac:dyDescent="0.3">
      <c r="A2435" t="s">
        <v>8221</v>
      </c>
      <c r="B2435">
        <v>0</v>
      </c>
    </row>
    <row r="2436" spans="1:2" hidden="1" x14ac:dyDescent="0.3">
      <c r="A2436" t="s">
        <v>8221</v>
      </c>
      <c r="B2436">
        <v>0</v>
      </c>
    </row>
    <row r="2437" spans="1:2" hidden="1" x14ac:dyDescent="0.3">
      <c r="A2437" t="s">
        <v>8221</v>
      </c>
      <c r="B2437">
        <v>0</v>
      </c>
    </row>
    <row r="2438" spans="1:2" hidden="1" x14ac:dyDescent="0.3">
      <c r="A2438" t="s">
        <v>8221</v>
      </c>
      <c r="B2438">
        <v>0</v>
      </c>
    </row>
    <row r="2439" spans="1:2" hidden="1" x14ac:dyDescent="0.3">
      <c r="A2439" t="s">
        <v>8221</v>
      </c>
      <c r="B2439">
        <v>0</v>
      </c>
    </row>
    <row r="2440" spans="1:2" hidden="1" x14ac:dyDescent="0.3">
      <c r="A2440" t="s">
        <v>8221</v>
      </c>
      <c r="B2440">
        <v>0</v>
      </c>
    </row>
    <row r="2441" spans="1:2" hidden="1" x14ac:dyDescent="0.3">
      <c r="A2441" t="s">
        <v>8221</v>
      </c>
      <c r="B2441">
        <v>0</v>
      </c>
    </row>
    <row r="2442" spans="1:2" hidden="1" x14ac:dyDescent="0.3">
      <c r="A2442" t="s">
        <v>8221</v>
      </c>
      <c r="B2442">
        <v>0</v>
      </c>
    </row>
    <row r="2443" spans="1:2" x14ac:dyDescent="0.3">
      <c r="A2443" t="s">
        <v>8219</v>
      </c>
      <c r="B2443">
        <v>109</v>
      </c>
    </row>
    <row r="2444" spans="1:2" x14ac:dyDescent="0.3">
      <c r="A2444" t="s">
        <v>8219</v>
      </c>
      <c r="B2444">
        <v>372</v>
      </c>
    </row>
    <row r="2445" spans="1:2" x14ac:dyDescent="0.3">
      <c r="A2445" t="s">
        <v>8219</v>
      </c>
      <c r="B2445">
        <v>311</v>
      </c>
    </row>
    <row r="2446" spans="1:2" x14ac:dyDescent="0.3">
      <c r="A2446" t="s">
        <v>8219</v>
      </c>
      <c r="B2446">
        <v>61</v>
      </c>
    </row>
    <row r="2447" spans="1:2" x14ac:dyDescent="0.3">
      <c r="A2447" t="s">
        <v>8219</v>
      </c>
      <c r="B2447">
        <v>115</v>
      </c>
    </row>
    <row r="2448" spans="1:2" x14ac:dyDescent="0.3">
      <c r="A2448" t="s">
        <v>8219</v>
      </c>
      <c r="B2448">
        <v>111</v>
      </c>
    </row>
    <row r="2449" spans="1:2" x14ac:dyDescent="0.3">
      <c r="A2449" t="s">
        <v>8219</v>
      </c>
      <c r="B2449">
        <v>337</v>
      </c>
    </row>
    <row r="2450" spans="1:2" x14ac:dyDescent="0.3">
      <c r="A2450" t="s">
        <v>8219</v>
      </c>
      <c r="B2450">
        <v>9</v>
      </c>
    </row>
    <row r="2451" spans="1:2" x14ac:dyDescent="0.3">
      <c r="A2451" t="s">
        <v>8219</v>
      </c>
      <c r="B2451">
        <v>120</v>
      </c>
    </row>
    <row r="2452" spans="1:2" x14ac:dyDescent="0.3">
      <c r="A2452" t="s">
        <v>8219</v>
      </c>
      <c r="B2452">
        <v>102</v>
      </c>
    </row>
    <row r="2453" spans="1:2" x14ac:dyDescent="0.3">
      <c r="A2453" t="s">
        <v>8219</v>
      </c>
      <c r="B2453">
        <v>186</v>
      </c>
    </row>
    <row r="2454" spans="1:2" x14ac:dyDescent="0.3">
      <c r="A2454" t="s">
        <v>8219</v>
      </c>
      <c r="B2454">
        <v>15</v>
      </c>
    </row>
    <row r="2455" spans="1:2" x14ac:dyDescent="0.3">
      <c r="A2455" t="s">
        <v>8219</v>
      </c>
      <c r="B2455">
        <v>67</v>
      </c>
    </row>
    <row r="2456" spans="1:2" x14ac:dyDescent="0.3">
      <c r="A2456" t="s">
        <v>8219</v>
      </c>
      <c r="B2456">
        <v>130</v>
      </c>
    </row>
    <row r="2457" spans="1:2" x14ac:dyDescent="0.3">
      <c r="A2457" t="s">
        <v>8219</v>
      </c>
      <c r="B2457">
        <v>16</v>
      </c>
    </row>
    <row r="2458" spans="1:2" x14ac:dyDescent="0.3">
      <c r="A2458" t="s">
        <v>8219</v>
      </c>
      <c r="B2458">
        <v>67</v>
      </c>
    </row>
    <row r="2459" spans="1:2" x14ac:dyDescent="0.3">
      <c r="A2459" t="s">
        <v>8219</v>
      </c>
      <c r="B2459">
        <v>124</v>
      </c>
    </row>
    <row r="2460" spans="1:2" x14ac:dyDescent="0.3">
      <c r="A2460" t="s">
        <v>8219</v>
      </c>
      <c r="B2460">
        <v>80</v>
      </c>
    </row>
    <row r="2461" spans="1:2" x14ac:dyDescent="0.3">
      <c r="A2461" t="s">
        <v>8219</v>
      </c>
      <c r="B2461">
        <v>282</v>
      </c>
    </row>
    <row r="2462" spans="1:2" x14ac:dyDescent="0.3">
      <c r="A2462" t="s">
        <v>8219</v>
      </c>
      <c r="B2462">
        <v>68</v>
      </c>
    </row>
    <row r="2463" spans="1:2" x14ac:dyDescent="0.3">
      <c r="A2463" t="s">
        <v>8219</v>
      </c>
      <c r="B2463">
        <v>86</v>
      </c>
    </row>
    <row r="2464" spans="1:2" x14ac:dyDescent="0.3">
      <c r="A2464" t="s">
        <v>8219</v>
      </c>
      <c r="B2464">
        <v>115</v>
      </c>
    </row>
    <row r="2465" spans="1:2" x14ac:dyDescent="0.3">
      <c r="A2465" t="s">
        <v>8219</v>
      </c>
      <c r="B2465">
        <v>75</v>
      </c>
    </row>
    <row r="2466" spans="1:2" x14ac:dyDescent="0.3">
      <c r="A2466" t="s">
        <v>8219</v>
      </c>
      <c r="B2466">
        <v>43</v>
      </c>
    </row>
    <row r="2467" spans="1:2" x14ac:dyDescent="0.3">
      <c r="A2467" t="s">
        <v>8219</v>
      </c>
      <c r="B2467">
        <v>48</v>
      </c>
    </row>
    <row r="2468" spans="1:2" x14ac:dyDescent="0.3">
      <c r="A2468" t="s">
        <v>8219</v>
      </c>
      <c r="B2468">
        <v>52</v>
      </c>
    </row>
    <row r="2469" spans="1:2" x14ac:dyDescent="0.3">
      <c r="A2469" t="s">
        <v>8219</v>
      </c>
      <c r="B2469">
        <v>43</v>
      </c>
    </row>
    <row r="2470" spans="1:2" x14ac:dyDescent="0.3">
      <c r="A2470" t="s">
        <v>8219</v>
      </c>
      <c r="B2470">
        <v>58</v>
      </c>
    </row>
    <row r="2471" spans="1:2" x14ac:dyDescent="0.3">
      <c r="A2471" t="s">
        <v>8219</v>
      </c>
      <c r="B2471">
        <v>47</v>
      </c>
    </row>
    <row r="2472" spans="1:2" x14ac:dyDescent="0.3">
      <c r="A2472" t="s">
        <v>8219</v>
      </c>
      <c r="B2472">
        <v>36</v>
      </c>
    </row>
    <row r="2473" spans="1:2" x14ac:dyDescent="0.3">
      <c r="A2473" t="s">
        <v>8219</v>
      </c>
      <c r="B2473">
        <v>17</v>
      </c>
    </row>
    <row r="2474" spans="1:2" x14ac:dyDescent="0.3">
      <c r="A2474" t="s">
        <v>8219</v>
      </c>
      <c r="B2474">
        <v>104</v>
      </c>
    </row>
    <row r="2475" spans="1:2" x14ac:dyDescent="0.3">
      <c r="A2475" t="s">
        <v>8219</v>
      </c>
      <c r="B2475">
        <v>47</v>
      </c>
    </row>
    <row r="2476" spans="1:2" x14ac:dyDescent="0.3">
      <c r="A2476" t="s">
        <v>8219</v>
      </c>
      <c r="B2476">
        <v>38</v>
      </c>
    </row>
    <row r="2477" spans="1:2" x14ac:dyDescent="0.3">
      <c r="A2477" t="s">
        <v>8219</v>
      </c>
      <c r="B2477">
        <v>81</v>
      </c>
    </row>
    <row r="2478" spans="1:2" x14ac:dyDescent="0.3">
      <c r="A2478" t="s">
        <v>8219</v>
      </c>
      <c r="B2478">
        <v>55</v>
      </c>
    </row>
    <row r="2479" spans="1:2" x14ac:dyDescent="0.3">
      <c r="A2479" t="s">
        <v>8219</v>
      </c>
      <c r="B2479">
        <v>41</v>
      </c>
    </row>
    <row r="2480" spans="1:2" x14ac:dyDescent="0.3">
      <c r="A2480" t="s">
        <v>8219</v>
      </c>
      <c r="B2480">
        <v>79</v>
      </c>
    </row>
    <row r="2481" spans="1:2" x14ac:dyDescent="0.3">
      <c r="A2481" t="s">
        <v>8219</v>
      </c>
      <c r="B2481">
        <v>16</v>
      </c>
    </row>
    <row r="2482" spans="1:2" x14ac:dyDescent="0.3">
      <c r="A2482" t="s">
        <v>8219</v>
      </c>
      <c r="B2482">
        <v>8</v>
      </c>
    </row>
    <row r="2483" spans="1:2" x14ac:dyDescent="0.3">
      <c r="A2483" t="s">
        <v>8219</v>
      </c>
      <c r="B2483">
        <v>95</v>
      </c>
    </row>
    <row r="2484" spans="1:2" x14ac:dyDescent="0.3">
      <c r="A2484" t="s">
        <v>8219</v>
      </c>
      <c r="B2484">
        <v>25</v>
      </c>
    </row>
    <row r="2485" spans="1:2" x14ac:dyDescent="0.3">
      <c r="A2485" t="s">
        <v>8219</v>
      </c>
      <c r="B2485">
        <v>19</v>
      </c>
    </row>
    <row r="2486" spans="1:2" x14ac:dyDescent="0.3">
      <c r="A2486" t="s">
        <v>8219</v>
      </c>
      <c r="B2486">
        <v>90</v>
      </c>
    </row>
    <row r="2487" spans="1:2" x14ac:dyDescent="0.3">
      <c r="A2487" t="s">
        <v>8219</v>
      </c>
      <c r="B2487">
        <v>41</v>
      </c>
    </row>
    <row r="2488" spans="1:2" x14ac:dyDescent="0.3">
      <c r="A2488" t="s">
        <v>8219</v>
      </c>
      <c r="B2488">
        <v>30</v>
      </c>
    </row>
    <row r="2489" spans="1:2" x14ac:dyDescent="0.3">
      <c r="A2489" t="s">
        <v>8219</v>
      </c>
      <c r="B2489">
        <v>38</v>
      </c>
    </row>
    <row r="2490" spans="1:2" x14ac:dyDescent="0.3">
      <c r="A2490" t="s">
        <v>8219</v>
      </c>
      <c r="B2490">
        <v>65</v>
      </c>
    </row>
    <row r="2491" spans="1:2" x14ac:dyDescent="0.3">
      <c r="A2491" t="s">
        <v>8219</v>
      </c>
      <c r="B2491">
        <v>75</v>
      </c>
    </row>
    <row r="2492" spans="1:2" x14ac:dyDescent="0.3">
      <c r="A2492" t="s">
        <v>8219</v>
      </c>
      <c r="B2492">
        <v>16</v>
      </c>
    </row>
    <row r="2493" spans="1:2" x14ac:dyDescent="0.3">
      <c r="A2493" t="s">
        <v>8219</v>
      </c>
      <c r="B2493">
        <v>10</v>
      </c>
    </row>
    <row r="2494" spans="1:2" x14ac:dyDescent="0.3">
      <c r="A2494" t="s">
        <v>8219</v>
      </c>
      <c r="B2494">
        <v>27</v>
      </c>
    </row>
    <row r="2495" spans="1:2" x14ac:dyDescent="0.3">
      <c r="A2495" t="s">
        <v>8219</v>
      </c>
      <c r="B2495">
        <v>259</v>
      </c>
    </row>
    <row r="2496" spans="1:2" x14ac:dyDescent="0.3">
      <c r="A2496" t="s">
        <v>8219</v>
      </c>
      <c r="B2496">
        <v>39</v>
      </c>
    </row>
    <row r="2497" spans="1:2" x14ac:dyDescent="0.3">
      <c r="A2497" t="s">
        <v>8219</v>
      </c>
      <c r="B2497">
        <v>42</v>
      </c>
    </row>
    <row r="2498" spans="1:2" x14ac:dyDescent="0.3">
      <c r="A2498" t="s">
        <v>8219</v>
      </c>
      <c r="B2498">
        <v>10</v>
      </c>
    </row>
    <row r="2499" spans="1:2" x14ac:dyDescent="0.3">
      <c r="A2499" t="s">
        <v>8219</v>
      </c>
      <c r="B2499">
        <v>56</v>
      </c>
    </row>
    <row r="2500" spans="1:2" x14ac:dyDescent="0.3">
      <c r="A2500" t="s">
        <v>8219</v>
      </c>
      <c r="B2500">
        <v>20</v>
      </c>
    </row>
    <row r="2501" spans="1:2" x14ac:dyDescent="0.3">
      <c r="A2501" t="s">
        <v>8219</v>
      </c>
      <c r="B2501">
        <v>170</v>
      </c>
    </row>
    <row r="2502" spans="1:2" x14ac:dyDescent="0.3">
      <c r="A2502" t="s">
        <v>8219</v>
      </c>
      <c r="B2502">
        <v>29</v>
      </c>
    </row>
    <row r="2503" spans="1:2" hidden="1" x14ac:dyDescent="0.3">
      <c r="A2503" t="s">
        <v>8221</v>
      </c>
      <c r="B2503">
        <v>0</v>
      </c>
    </row>
    <row r="2504" spans="1:2" hidden="1" x14ac:dyDescent="0.3">
      <c r="A2504" t="s">
        <v>8221</v>
      </c>
      <c r="B2504">
        <v>0</v>
      </c>
    </row>
    <row r="2505" spans="1:2" hidden="1" x14ac:dyDescent="0.3">
      <c r="A2505" t="s">
        <v>8221</v>
      </c>
      <c r="B2505">
        <v>0</v>
      </c>
    </row>
    <row r="2506" spans="1:2" hidden="1" x14ac:dyDescent="0.3">
      <c r="A2506" t="s">
        <v>8221</v>
      </c>
      <c r="B2506">
        <v>0</v>
      </c>
    </row>
    <row r="2507" spans="1:2" hidden="1" x14ac:dyDescent="0.3">
      <c r="A2507" t="s">
        <v>8221</v>
      </c>
      <c r="B2507">
        <v>0</v>
      </c>
    </row>
    <row r="2508" spans="1:2" hidden="1" x14ac:dyDescent="0.3">
      <c r="A2508" t="s">
        <v>8221</v>
      </c>
      <c r="B2508">
        <v>0</v>
      </c>
    </row>
    <row r="2509" spans="1:2" hidden="1" x14ac:dyDescent="0.3">
      <c r="A2509" t="s">
        <v>8221</v>
      </c>
      <c r="B2509">
        <v>0</v>
      </c>
    </row>
    <row r="2510" spans="1:2" hidden="1" x14ac:dyDescent="0.3">
      <c r="A2510" t="s">
        <v>8221</v>
      </c>
      <c r="B2510">
        <v>0</v>
      </c>
    </row>
    <row r="2511" spans="1:2" hidden="1" x14ac:dyDescent="0.3">
      <c r="A2511" t="s">
        <v>8221</v>
      </c>
      <c r="B2511">
        <v>0</v>
      </c>
    </row>
    <row r="2512" spans="1:2" hidden="1" x14ac:dyDescent="0.3">
      <c r="A2512" t="s">
        <v>8221</v>
      </c>
      <c r="B2512">
        <v>0</v>
      </c>
    </row>
    <row r="2513" spans="1:2" hidden="1" x14ac:dyDescent="0.3">
      <c r="A2513" t="s">
        <v>8221</v>
      </c>
      <c r="B2513">
        <v>0</v>
      </c>
    </row>
    <row r="2514" spans="1:2" hidden="1" x14ac:dyDescent="0.3">
      <c r="A2514" t="s">
        <v>8221</v>
      </c>
      <c r="B2514">
        <v>0</v>
      </c>
    </row>
    <row r="2515" spans="1:2" hidden="1" x14ac:dyDescent="0.3">
      <c r="A2515" t="s">
        <v>8221</v>
      </c>
      <c r="B2515">
        <v>0</v>
      </c>
    </row>
    <row r="2516" spans="1:2" hidden="1" x14ac:dyDescent="0.3">
      <c r="A2516" t="s">
        <v>8221</v>
      </c>
      <c r="B2516">
        <v>0</v>
      </c>
    </row>
    <row r="2517" spans="1:2" hidden="1" x14ac:dyDescent="0.3">
      <c r="A2517" t="s">
        <v>8221</v>
      </c>
      <c r="B2517">
        <v>0</v>
      </c>
    </row>
    <row r="2518" spans="1:2" hidden="1" x14ac:dyDescent="0.3">
      <c r="A2518" t="s">
        <v>8221</v>
      </c>
      <c r="B2518">
        <v>0</v>
      </c>
    </row>
    <row r="2519" spans="1:2" hidden="1" x14ac:dyDescent="0.3">
      <c r="A2519" t="s">
        <v>8221</v>
      </c>
      <c r="B2519">
        <v>0</v>
      </c>
    </row>
    <row r="2520" spans="1:2" hidden="1" x14ac:dyDescent="0.3">
      <c r="A2520" t="s">
        <v>8221</v>
      </c>
      <c r="B2520">
        <v>0</v>
      </c>
    </row>
    <row r="2521" spans="1:2" hidden="1" x14ac:dyDescent="0.3">
      <c r="A2521" t="s">
        <v>8221</v>
      </c>
      <c r="B2521">
        <v>0</v>
      </c>
    </row>
    <row r="2522" spans="1:2" hidden="1" x14ac:dyDescent="0.3">
      <c r="A2522" t="s">
        <v>8221</v>
      </c>
      <c r="B2522">
        <v>0</v>
      </c>
    </row>
    <row r="2523" spans="1:2" x14ac:dyDescent="0.3">
      <c r="A2523" t="s">
        <v>8219</v>
      </c>
      <c r="B2523">
        <v>132</v>
      </c>
    </row>
    <row r="2524" spans="1:2" x14ac:dyDescent="0.3">
      <c r="A2524" t="s">
        <v>8219</v>
      </c>
      <c r="B2524">
        <v>27</v>
      </c>
    </row>
    <row r="2525" spans="1:2" x14ac:dyDescent="0.3">
      <c r="A2525" t="s">
        <v>8219</v>
      </c>
      <c r="B2525">
        <v>26</v>
      </c>
    </row>
    <row r="2526" spans="1:2" x14ac:dyDescent="0.3">
      <c r="A2526" t="s">
        <v>8219</v>
      </c>
      <c r="B2526">
        <v>43</v>
      </c>
    </row>
    <row r="2527" spans="1:2" x14ac:dyDescent="0.3">
      <c r="A2527" t="s">
        <v>8219</v>
      </c>
      <c r="B2527">
        <v>80</v>
      </c>
    </row>
    <row r="2528" spans="1:2" x14ac:dyDescent="0.3">
      <c r="A2528" t="s">
        <v>8219</v>
      </c>
      <c r="B2528">
        <v>33</v>
      </c>
    </row>
    <row r="2529" spans="1:2" x14ac:dyDescent="0.3">
      <c r="A2529" t="s">
        <v>8219</v>
      </c>
      <c r="B2529">
        <v>71</v>
      </c>
    </row>
    <row r="2530" spans="1:2" x14ac:dyDescent="0.3">
      <c r="A2530" t="s">
        <v>8219</v>
      </c>
      <c r="B2530">
        <v>81</v>
      </c>
    </row>
    <row r="2531" spans="1:2" x14ac:dyDescent="0.3">
      <c r="A2531" t="s">
        <v>8219</v>
      </c>
      <c r="B2531">
        <v>76</v>
      </c>
    </row>
    <row r="2532" spans="1:2" x14ac:dyDescent="0.3">
      <c r="A2532" t="s">
        <v>8219</v>
      </c>
      <c r="B2532">
        <v>48</v>
      </c>
    </row>
    <row r="2533" spans="1:2" x14ac:dyDescent="0.3">
      <c r="A2533" t="s">
        <v>8219</v>
      </c>
      <c r="B2533">
        <v>61</v>
      </c>
    </row>
    <row r="2534" spans="1:2" x14ac:dyDescent="0.3">
      <c r="A2534" t="s">
        <v>8219</v>
      </c>
      <c r="B2534">
        <v>60</v>
      </c>
    </row>
    <row r="2535" spans="1:2" x14ac:dyDescent="0.3">
      <c r="A2535" t="s">
        <v>8219</v>
      </c>
      <c r="B2535">
        <v>136</v>
      </c>
    </row>
    <row r="2536" spans="1:2" x14ac:dyDescent="0.3">
      <c r="A2536" t="s">
        <v>8219</v>
      </c>
      <c r="B2536">
        <v>14</v>
      </c>
    </row>
    <row r="2537" spans="1:2" x14ac:dyDescent="0.3">
      <c r="A2537" t="s">
        <v>8219</v>
      </c>
      <c r="B2537">
        <v>78</v>
      </c>
    </row>
    <row r="2538" spans="1:2" x14ac:dyDescent="0.3">
      <c r="A2538" t="s">
        <v>8219</v>
      </c>
      <c r="B2538">
        <v>4</v>
      </c>
    </row>
    <row r="2539" spans="1:2" x14ac:dyDescent="0.3">
      <c r="A2539" t="s">
        <v>8219</v>
      </c>
      <c r="B2539">
        <v>11</v>
      </c>
    </row>
    <row r="2540" spans="1:2" x14ac:dyDescent="0.3">
      <c r="A2540" t="s">
        <v>8219</v>
      </c>
      <c r="B2540">
        <v>185</v>
      </c>
    </row>
    <row r="2541" spans="1:2" x14ac:dyDescent="0.3">
      <c r="A2541" t="s">
        <v>8219</v>
      </c>
      <c r="B2541">
        <v>59</v>
      </c>
    </row>
    <row r="2542" spans="1:2" x14ac:dyDescent="0.3">
      <c r="A2542" t="s">
        <v>8219</v>
      </c>
      <c r="B2542">
        <v>27</v>
      </c>
    </row>
    <row r="2543" spans="1:2" x14ac:dyDescent="0.3">
      <c r="A2543" t="s">
        <v>8219</v>
      </c>
      <c r="B2543">
        <v>63</v>
      </c>
    </row>
    <row r="2544" spans="1:2" x14ac:dyDescent="0.3">
      <c r="A2544" t="s">
        <v>8219</v>
      </c>
      <c r="B2544">
        <v>13</v>
      </c>
    </row>
    <row r="2545" spans="1:2" x14ac:dyDescent="0.3">
      <c r="A2545" t="s">
        <v>8219</v>
      </c>
      <c r="B2545">
        <v>13</v>
      </c>
    </row>
    <row r="2546" spans="1:2" x14ac:dyDescent="0.3">
      <c r="A2546" t="s">
        <v>8219</v>
      </c>
      <c r="B2546">
        <v>57</v>
      </c>
    </row>
    <row r="2547" spans="1:2" x14ac:dyDescent="0.3">
      <c r="A2547" t="s">
        <v>8219</v>
      </c>
      <c r="B2547">
        <v>61</v>
      </c>
    </row>
    <row r="2548" spans="1:2" x14ac:dyDescent="0.3">
      <c r="A2548" t="s">
        <v>8219</v>
      </c>
      <c r="B2548">
        <v>65</v>
      </c>
    </row>
    <row r="2549" spans="1:2" x14ac:dyDescent="0.3">
      <c r="A2549" t="s">
        <v>8219</v>
      </c>
      <c r="B2549">
        <v>134</v>
      </c>
    </row>
    <row r="2550" spans="1:2" x14ac:dyDescent="0.3">
      <c r="A2550" t="s">
        <v>8219</v>
      </c>
      <c r="B2550">
        <v>37</v>
      </c>
    </row>
    <row r="2551" spans="1:2" x14ac:dyDescent="0.3">
      <c r="A2551" t="s">
        <v>8219</v>
      </c>
      <c r="B2551">
        <v>37</v>
      </c>
    </row>
    <row r="2552" spans="1:2" x14ac:dyDescent="0.3">
      <c r="A2552" t="s">
        <v>8219</v>
      </c>
      <c r="B2552">
        <v>150</v>
      </c>
    </row>
    <row r="2553" spans="1:2" x14ac:dyDescent="0.3">
      <c r="A2553" t="s">
        <v>8219</v>
      </c>
      <c r="B2553">
        <v>56</v>
      </c>
    </row>
    <row r="2554" spans="1:2" x14ac:dyDescent="0.3">
      <c r="A2554" t="s">
        <v>8219</v>
      </c>
      <c r="B2554">
        <v>18</v>
      </c>
    </row>
    <row r="2555" spans="1:2" x14ac:dyDescent="0.3">
      <c r="A2555" t="s">
        <v>8219</v>
      </c>
      <c r="B2555">
        <v>60</v>
      </c>
    </row>
    <row r="2556" spans="1:2" x14ac:dyDescent="0.3">
      <c r="A2556" t="s">
        <v>8219</v>
      </c>
      <c r="B2556">
        <v>67</v>
      </c>
    </row>
    <row r="2557" spans="1:2" x14ac:dyDescent="0.3">
      <c r="A2557" t="s">
        <v>8219</v>
      </c>
      <c r="B2557">
        <v>35</v>
      </c>
    </row>
    <row r="2558" spans="1:2" x14ac:dyDescent="0.3">
      <c r="A2558" t="s">
        <v>8219</v>
      </c>
      <c r="B2558">
        <v>34</v>
      </c>
    </row>
    <row r="2559" spans="1:2" x14ac:dyDescent="0.3">
      <c r="A2559" t="s">
        <v>8219</v>
      </c>
      <c r="B2559">
        <v>36</v>
      </c>
    </row>
    <row r="2560" spans="1:2" x14ac:dyDescent="0.3">
      <c r="A2560" t="s">
        <v>8219</v>
      </c>
      <c r="B2560">
        <v>18</v>
      </c>
    </row>
    <row r="2561" spans="1:2" x14ac:dyDescent="0.3">
      <c r="A2561" t="s">
        <v>8219</v>
      </c>
      <c r="B2561">
        <v>25</v>
      </c>
    </row>
    <row r="2562" spans="1:2" x14ac:dyDescent="0.3">
      <c r="A2562" t="s">
        <v>8219</v>
      </c>
      <c r="B2562">
        <v>21</v>
      </c>
    </row>
    <row r="2563" spans="1:2" hidden="1" x14ac:dyDescent="0.3">
      <c r="A2563" t="s">
        <v>8220</v>
      </c>
      <c r="B2563">
        <v>0</v>
      </c>
    </row>
    <row r="2564" spans="1:2" hidden="1" x14ac:dyDescent="0.3">
      <c r="A2564" t="s">
        <v>8220</v>
      </c>
      <c r="B2564">
        <v>3</v>
      </c>
    </row>
    <row r="2565" spans="1:2" hidden="1" x14ac:dyDescent="0.3">
      <c r="A2565" t="s">
        <v>8220</v>
      </c>
      <c r="B2565">
        <v>0</v>
      </c>
    </row>
    <row r="2566" spans="1:2" hidden="1" x14ac:dyDescent="0.3">
      <c r="A2566" t="s">
        <v>8220</v>
      </c>
      <c r="B2566">
        <v>0</v>
      </c>
    </row>
    <row r="2567" spans="1:2" hidden="1" x14ac:dyDescent="0.3">
      <c r="A2567" t="s">
        <v>8220</v>
      </c>
      <c r="B2567">
        <v>1</v>
      </c>
    </row>
    <row r="2568" spans="1:2" hidden="1" x14ac:dyDescent="0.3">
      <c r="A2568" t="s">
        <v>8220</v>
      </c>
      <c r="B2568">
        <v>0</v>
      </c>
    </row>
    <row r="2569" spans="1:2" hidden="1" x14ac:dyDescent="0.3">
      <c r="A2569" t="s">
        <v>8220</v>
      </c>
      <c r="B2569">
        <v>2</v>
      </c>
    </row>
    <row r="2570" spans="1:2" hidden="1" x14ac:dyDescent="0.3">
      <c r="A2570" t="s">
        <v>8220</v>
      </c>
      <c r="B2570">
        <v>1</v>
      </c>
    </row>
    <row r="2571" spans="1:2" hidden="1" x14ac:dyDescent="0.3">
      <c r="A2571" t="s">
        <v>8220</v>
      </c>
      <c r="B2571">
        <v>2</v>
      </c>
    </row>
    <row r="2572" spans="1:2" hidden="1" x14ac:dyDescent="0.3">
      <c r="A2572" t="s">
        <v>8220</v>
      </c>
      <c r="B2572">
        <v>2</v>
      </c>
    </row>
    <row r="2573" spans="1:2" hidden="1" x14ac:dyDescent="0.3">
      <c r="A2573" t="s">
        <v>8220</v>
      </c>
      <c r="B2573">
        <v>4</v>
      </c>
    </row>
    <row r="2574" spans="1:2" hidden="1" x14ac:dyDescent="0.3">
      <c r="A2574" t="s">
        <v>8220</v>
      </c>
      <c r="B2574">
        <v>0</v>
      </c>
    </row>
    <row r="2575" spans="1:2" hidden="1" x14ac:dyDescent="0.3">
      <c r="A2575" t="s">
        <v>8220</v>
      </c>
      <c r="B2575">
        <v>0</v>
      </c>
    </row>
    <row r="2576" spans="1:2" hidden="1" x14ac:dyDescent="0.3">
      <c r="A2576" t="s">
        <v>8220</v>
      </c>
      <c r="B2576">
        <v>0</v>
      </c>
    </row>
    <row r="2577" spans="1:2" hidden="1" x14ac:dyDescent="0.3">
      <c r="A2577" t="s">
        <v>8220</v>
      </c>
      <c r="B2577">
        <v>0</v>
      </c>
    </row>
    <row r="2578" spans="1:2" hidden="1" x14ac:dyDescent="0.3">
      <c r="A2578" t="s">
        <v>8220</v>
      </c>
      <c r="B2578">
        <v>0</v>
      </c>
    </row>
    <row r="2579" spans="1:2" hidden="1" x14ac:dyDescent="0.3">
      <c r="A2579" t="s">
        <v>8220</v>
      </c>
      <c r="B2579">
        <v>0</v>
      </c>
    </row>
    <row r="2580" spans="1:2" hidden="1" x14ac:dyDescent="0.3">
      <c r="A2580" t="s">
        <v>8220</v>
      </c>
      <c r="B2580">
        <v>0</v>
      </c>
    </row>
    <row r="2581" spans="1:2" hidden="1" x14ac:dyDescent="0.3">
      <c r="A2581" t="s">
        <v>8220</v>
      </c>
      <c r="B2581">
        <v>12</v>
      </c>
    </row>
    <row r="2582" spans="1:2" hidden="1" x14ac:dyDescent="0.3">
      <c r="A2582" t="s">
        <v>8220</v>
      </c>
      <c r="B2582">
        <v>2</v>
      </c>
    </row>
    <row r="2583" spans="1:2" hidden="1" x14ac:dyDescent="0.3">
      <c r="A2583" t="s">
        <v>8221</v>
      </c>
      <c r="B2583">
        <v>0</v>
      </c>
    </row>
    <row r="2584" spans="1:2" hidden="1" x14ac:dyDescent="0.3">
      <c r="A2584" t="s">
        <v>8221</v>
      </c>
      <c r="B2584">
        <v>0</v>
      </c>
    </row>
    <row r="2585" spans="1:2" hidden="1" x14ac:dyDescent="0.3">
      <c r="A2585" t="s">
        <v>8221</v>
      </c>
      <c r="B2585">
        <v>0</v>
      </c>
    </row>
    <row r="2586" spans="1:2" hidden="1" x14ac:dyDescent="0.3">
      <c r="A2586" t="s">
        <v>8221</v>
      </c>
      <c r="B2586">
        <v>0</v>
      </c>
    </row>
    <row r="2587" spans="1:2" hidden="1" x14ac:dyDescent="0.3">
      <c r="A2587" t="s">
        <v>8221</v>
      </c>
      <c r="B2587">
        <v>0</v>
      </c>
    </row>
    <row r="2588" spans="1:2" hidden="1" x14ac:dyDescent="0.3">
      <c r="A2588" t="s">
        <v>8221</v>
      </c>
      <c r="B2588">
        <v>0</v>
      </c>
    </row>
    <row r="2589" spans="1:2" hidden="1" x14ac:dyDescent="0.3">
      <c r="A2589" t="s">
        <v>8221</v>
      </c>
      <c r="B2589">
        <v>0</v>
      </c>
    </row>
    <row r="2590" spans="1:2" hidden="1" x14ac:dyDescent="0.3">
      <c r="A2590" t="s">
        <v>8221</v>
      </c>
      <c r="B2590">
        <v>0</v>
      </c>
    </row>
    <row r="2591" spans="1:2" hidden="1" x14ac:dyDescent="0.3">
      <c r="A2591" t="s">
        <v>8221</v>
      </c>
      <c r="B2591">
        <v>0</v>
      </c>
    </row>
    <row r="2592" spans="1:2" hidden="1" x14ac:dyDescent="0.3">
      <c r="A2592" t="s">
        <v>8221</v>
      </c>
      <c r="B2592">
        <v>0</v>
      </c>
    </row>
    <row r="2593" spans="1:2" hidden="1" x14ac:dyDescent="0.3">
      <c r="A2593" t="s">
        <v>8221</v>
      </c>
      <c r="B2593">
        <v>0</v>
      </c>
    </row>
    <row r="2594" spans="1:2" hidden="1" x14ac:dyDescent="0.3">
      <c r="A2594" t="s">
        <v>8221</v>
      </c>
      <c r="B2594">
        <v>0</v>
      </c>
    </row>
    <row r="2595" spans="1:2" hidden="1" x14ac:dyDescent="0.3">
      <c r="A2595" t="s">
        <v>8221</v>
      </c>
      <c r="B2595">
        <v>0</v>
      </c>
    </row>
    <row r="2596" spans="1:2" hidden="1" x14ac:dyDescent="0.3">
      <c r="A2596" t="s">
        <v>8221</v>
      </c>
      <c r="B2596">
        <v>0</v>
      </c>
    </row>
    <row r="2597" spans="1:2" hidden="1" x14ac:dyDescent="0.3">
      <c r="A2597" t="s">
        <v>8221</v>
      </c>
      <c r="B2597">
        <v>0</v>
      </c>
    </row>
    <row r="2598" spans="1:2" hidden="1" x14ac:dyDescent="0.3">
      <c r="A2598" t="s">
        <v>8221</v>
      </c>
      <c r="B2598">
        <v>0</v>
      </c>
    </row>
    <row r="2599" spans="1:2" hidden="1" x14ac:dyDescent="0.3">
      <c r="A2599" t="s">
        <v>8221</v>
      </c>
      <c r="B2599">
        <v>0</v>
      </c>
    </row>
    <row r="2600" spans="1:2" hidden="1" x14ac:dyDescent="0.3">
      <c r="A2600" t="s">
        <v>8221</v>
      </c>
      <c r="B2600">
        <v>0</v>
      </c>
    </row>
    <row r="2601" spans="1:2" hidden="1" x14ac:dyDescent="0.3">
      <c r="A2601" t="s">
        <v>8221</v>
      </c>
      <c r="B2601">
        <v>0</v>
      </c>
    </row>
    <row r="2602" spans="1:2" hidden="1" x14ac:dyDescent="0.3">
      <c r="A2602" t="s">
        <v>8221</v>
      </c>
      <c r="B2602">
        <v>0</v>
      </c>
    </row>
    <row r="2603" spans="1:2" x14ac:dyDescent="0.3">
      <c r="A2603" t="s">
        <v>8219</v>
      </c>
      <c r="B2603">
        <v>151</v>
      </c>
    </row>
    <row r="2604" spans="1:2" x14ac:dyDescent="0.3">
      <c r="A2604" t="s">
        <v>8219</v>
      </c>
      <c r="B2604">
        <v>489</v>
      </c>
    </row>
    <row r="2605" spans="1:2" x14ac:dyDescent="0.3">
      <c r="A2605" t="s">
        <v>8219</v>
      </c>
      <c r="B2605">
        <v>50</v>
      </c>
    </row>
    <row r="2606" spans="1:2" x14ac:dyDescent="0.3">
      <c r="A2606" t="s">
        <v>8219</v>
      </c>
      <c r="B2606">
        <v>321</v>
      </c>
    </row>
    <row r="2607" spans="1:2" x14ac:dyDescent="0.3">
      <c r="A2607" t="s">
        <v>8219</v>
      </c>
      <c r="B2607">
        <v>1762</v>
      </c>
    </row>
    <row r="2608" spans="1:2" x14ac:dyDescent="0.3">
      <c r="A2608" t="s">
        <v>8219</v>
      </c>
      <c r="B2608">
        <v>385</v>
      </c>
    </row>
    <row r="2609" spans="1:2" x14ac:dyDescent="0.3">
      <c r="A2609" t="s">
        <v>8219</v>
      </c>
      <c r="B2609">
        <v>398</v>
      </c>
    </row>
    <row r="2610" spans="1:2" x14ac:dyDescent="0.3">
      <c r="A2610" t="s">
        <v>8219</v>
      </c>
      <c r="B2610">
        <v>304</v>
      </c>
    </row>
    <row r="2611" spans="1:2" x14ac:dyDescent="0.3">
      <c r="A2611" t="s">
        <v>8219</v>
      </c>
      <c r="B2611">
        <v>676</v>
      </c>
    </row>
    <row r="2612" spans="1:2" x14ac:dyDescent="0.3">
      <c r="A2612" t="s">
        <v>8219</v>
      </c>
      <c r="B2612">
        <v>577</v>
      </c>
    </row>
    <row r="2613" spans="1:2" x14ac:dyDescent="0.3">
      <c r="A2613" t="s">
        <v>8219</v>
      </c>
      <c r="B2613">
        <v>3663</v>
      </c>
    </row>
    <row r="2614" spans="1:2" x14ac:dyDescent="0.3">
      <c r="A2614" t="s">
        <v>8219</v>
      </c>
      <c r="B2614">
        <v>294</v>
      </c>
    </row>
    <row r="2615" spans="1:2" x14ac:dyDescent="0.3">
      <c r="A2615" t="s">
        <v>8219</v>
      </c>
      <c r="B2615">
        <v>28</v>
      </c>
    </row>
    <row r="2616" spans="1:2" x14ac:dyDescent="0.3">
      <c r="A2616" t="s">
        <v>8219</v>
      </c>
      <c r="B2616">
        <v>100</v>
      </c>
    </row>
    <row r="2617" spans="1:2" x14ac:dyDescent="0.3">
      <c r="A2617" t="s">
        <v>8219</v>
      </c>
      <c r="B2617">
        <v>72</v>
      </c>
    </row>
    <row r="2618" spans="1:2" x14ac:dyDescent="0.3">
      <c r="A2618" t="s">
        <v>8219</v>
      </c>
      <c r="B2618">
        <v>238</v>
      </c>
    </row>
    <row r="2619" spans="1:2" x14ac:dyDescent="0.3">
      <c r="A2619" t="s">
        <v>8219</v>
      </c>
      <c r="B2619">
        <v>159</v>
      </c>
    </row>
    <row r="2620" spans="1:2" x14ac:dyDescent="0.3">
      <c r="A2620" t="s">
        <v>8219</v>
      </c>
      <c r="B2620">
        <v>77</v>
      </c>
    </row>
    <row r="2621" spans="1:2" x14ac:dyDescent="0.3">
      <c r="A2621" t="s">
        <v>8219</v>
      </c>
      <c r="B2621">
        <v>53</v>
      </c>
    </row>
    <row r="2622" spans="1:2" x14ac:dyDescent="0.3">
      <c r="A2622" t="s">
        <v>8219</v>
      </c>
      <c r="B2622">
        <v>1251</v>
      </c>
    </row>
    <row r="2623" spans="1:2" x14ac:dyDescent="0.3">
      <c r="A2623" t="s">
        <v>8219</v>
      </c>
      <c r="B2623">
        <v>465</v>
      </c>
    </row>
    <row r="2624" spans="1:2" x14ac:dyDescent="0.3">
      <c r="A2624" t="s">
        <v>8219</v>
      </c>
      <c r="B2624">
        <v>74</v>
      </c>
    </row>
    <row r="2625" spans="1:2" x14ac:dyDescent="0.3">
      <c r="A2625" t="s">
        <v>8219</v>
      </c>
      <c r="B2625">
        <v>62</v>
      </c>
    </row>
    <row r="2626" spans="1:2" x14ac:dyDescent="0.3">
      <c r="A2626" t="s">
        <v>8219</v>
      </c>
      <c r="B2626">
        <v>3468</v>
      </c>
    </row>
    <row r="2627" spans="1:2" x14ac:dyDescent="0.3">
      <c r="A2627" t="s">
        <v>8219</v>
      </c>
      <c r="B2627">
        <v>52</v>
      </c>
    </row>
    <row r="2628" spans="1:2" x14ac:dyDescent="0.3">
      <c r="A2628" t="s">
        <v>8219</v>
      </c>
      <c r="B2628">
        <v>50</v>
      </c>
    </row>
    <row r="2629" spans="1:2" x14ac:dyDescent="0.3">
      <c r="A2629" t="s">
        <v>8219</v>
      </c>
      <c r="B2629">
        <v>45</v>
      </c>
    </row>
    <row r="2630" spans="1:2" x14ac:dyDescent="0.3">
      <c r="A2630" t="s">
        <v>8219</v>
      </c>
      <c r="B2630">
        <v>21</v>
      </c>
    </row>
    <row r="2631" spans="1:2" x14ac:dyDescent="0.3">
      <c r="A2631" t="s">
        <v>8219</v>
      </c>
      <c r="B2631">
        <v>100</v>
      </c>
    </row>
    <row r="2632" spans="1:2" x14ac:dyDescent="0.3">
      <c r="A2632" t="s">
        <v>8219</v>
      </c>
      <c r="B2632">
        <v>81</v>
      </c>
    </row>
    <row r="2633" spans="1:2" x14ac:dyDescent="0.3">
      <c r="A2633" t="s">
        <v>8219</v>
      </c>
      <c r="B2633">
        <v>286</v>
      </c>
    </row>
    <row r="2634" spans="1:2" x14ac:dyDescent="0.3">
      <c r="A2634" t="s">
        <v>8219</v>
      </c>
      <c r="B2634">
        <v>42</v>
      </c>
    </row>
    <row r="2635" spans="1:2" x14ac:dyDescent="0.3">
      <c r="A2635" t="s">
        <v>8219</v>
      </c>
      <c r="B2635">
        <v>199</v>
      </c>
    </row>
    <row r="2636" spans="1:2" x14ac:dyDescent="0.3">
      <c r="A2636" t="s">
        <v>8219</v>
      </c>
      <c r="B2636">
        <v>25</v>
      </c>
    </row>
    <row r="2637" spans="1:2" x14ac:dyDescent="0.3">
      <c r="A2637" t="s">
        <v>8219</v>
      </c>
      <c r="B2637">
        <v>84</v>
      </c>
    </row>
    <row r="2638" spans="1:2" x14ac:dyDescent="0.3">
      <c r="A2638" t="s">
        <v>8219</v>
      </c>
      <c r="B2638">
        <v>50</v>
      </c>
    </row>
    <row r="2639" spans="1:2" x14ac:dyDescent="0.3">
      <c r="A2639" t="s">
        <v>8219</v>
      </c>
      <c r="B2639">
        <v>26</v>
      </c>
    </row>
    <row r="2640" spans="1:2" x14ac:dyDescent="0.3">
      <c r="A2640" t="s">
        <v>8219</v>
      </c>
      <c r="B2640">
        <v>14</v>
      </c>
    </row>
    <row r="2641" spans="1:2" x14ac:dyDescent="0.3">
      <c r="A2641" t="s">
        <v>8219</v>
      </c>
      <c r="B2641">
        <v>49</v>
      </c>
    </row>
    <row r="2642" spans="1:2" x14ac:dyDescent="0.3">
      <c r="A2642" t="s">
        <v>8219</v>
      </c>
      <c r="B2642">
        <v>69</v>
      </c>
    </row>
    <row r="2643" spans="1:2" hidden="1" x14ac:dyDescent="0.3">
      <c r="A2643" t="s">
        <v>8221</v>
      </c>
      <c r="B2643">
        <v>0</v>
      </c>
    </row>
    <row r="2644" spans="1:2" hidden="1" x14ac:dyDescent="0.3">
      <c r="A2644" t="s">
        <v>8221</v>
      </c>
      <c r="B2644">
        <v>0</v>
      </c>
    </row>
    <row r="2645" spans="1:2" hidden="1" x14ac:dyDescent="0.3">
      <c r="A2645" t="s">
        <v>8220</v>
      </c>
      <c r="B2645">
        <v>1501</v>
      </c>
    </row>
    <row r="2646" spans="1:2" hidden="1" x14ac:dyDescent="0.3">
      <c r="A2646" t="s">
        <v>8220</v>
      </c>
      <c r="B2646">
        <v>52</v>
      </c>
    </row>
    <row r="2647" spans="1:2" hidden="1" x14ac:dyDescent="0.3">
      <c r="A2647" t="s">
        <v>8220</v>
      </c>
      <c r="B2647">
        <v>23</v>
      </c>
    </row>
    <row r="2648" spans="1:2" hidden="1" x14ac:dyDescent="0.3">
      <c r="A2648" t="s">
        <v>8220</v>
      </c>
      <c r="B2648">
        <v>535</v>
      </c>
    </row>
    <row r="2649" spans="1:2" hidden="1" x14ac:dyDescent="0.3">
      <c r="A2649" t="s">
        <v>8220</v>
      </c>
      <c r="B2649">
        <v>3</v>
      </c>
    </row>
    <row r="2650" spans="1:2" hidden="1" x14ac:dyDescent="0.3">
      <c r="A2650" t="s">
        <v>8220</v>
      </c>
      <c r="B2650">
        <v>6</v>
      </c>
    </row>
    <row r="2651" spans="1:2" hidden="1" x14ac:dyDescent="0.3">
      <c r="A2651" t="s">
        <v>8220</v>
      </c>
      <c r="B2651">
        <v>3</v>
      </c>
    </row>
    <row r="2652" spans="1:2" hidden="1" x14ac:dyDescent="0.3">
      <c r="A2652" t="s">
        <v>8220</v>
      </c>
      <c r="B2652">
        <v>5</v>
      </c>
    </row>
    <row r="2653" spans="1:2" hidden="1" x14ac:dyDescent="0.3">
      <c r="A2653" t="s">
        <v>8220</v>
      </c>
      <c r="B2653">
        <v>17</v>
      </c>
    </row>
    <row r="2654" spans="1:2" hidden="1" x14ac:dyDescent="0.3">
      <c r="A2654" t="s">
        <v>8220</v>
      </c>
      <c r="B2654">
        <v>11</v>
      </c>
    </row>
    <row r="2655" spans="1:2" hidden="1" x14ac:dyDescent="0.3">
      <c r="A2655" t="s">
        <v>8220</v>
      </c>
      <c r="B2655">
        <v>70</v>
      </c>
    </row>
    <row r="2656" spans="1:2" hidden="1" x14ac:dyDescent="0.3">
      <c r="A2656" t="s">
        <v>8220</v>
      </c>
      <c r="B2656">
        <v>6</v>
      </c>
    </row>
    <row r="2657" spans="1:2" hidden="1" x14ac:dyDescent="0.3">
      <c r="A2657" t="s">
        <v>8220</v>
      </c>
      <c r="B2657">
        <v>43</v>
      </c>
    </row>
    <row r="2658" spans="1:2" hidden="1" x14ac:dyDescent="0.3">
      <c r="A2658" t="s">
        <v>8220</v>
      </c>
      <c r="B2658">
        <v>152</v>
      </c>
    </row>
    <row r="2659" spans="1:2" hidden="1" x14ac:dyDescent="0.3">
      <c r="A2659" t="s">
        <v>8220</v>
      </c>
      <c r="B2659">
        <v>59</v>
      </c>
    </row>
    <row r="2660" spans="1:2" hidden="1" x14ac:dyDescent="0.3">
      <c r="A2660" t="s">
        <v>8220</v>
      </c>
      <c r="B2660">
        <v>4</v>
      </c>
    </row>
    <row r="2661" spans="1:2" hidden="1" x14ac:dyDescent="0.3">
      <c r="A2661" t="s">
        <v>8220</v>
      </c>
      <c r="B2661">
        <v>10</v>
      </c>
    </row>
    <row r="2662" spans="1:2" hidden="1" x14ac:dyDescent="0.3">
      <c r="A2662" t="s">
        <v>8220</v>
      </c>
      <c r="B2662">
        <v>5</v>
      </c>
    </row>
    <row r="2663" spans="1:2" x14ac:dyDescent="0.3">
      <c r="A2663" t="s">
        <v>8219</v>
      </c>
      <c r="B2663">
        <v>60</v>
      </c>
    </row>
    <row r="2664" spans="1:2" x14ac:dyDescent="0.3">
      <c r="A2664" t="s">
        <v>8219</v>
      </c>
      <c r="B2664">
        <v>80</v>
      </c>
    </row>
    <row r="2665" spans="1:2" x14ac:dyDescent="0.3">
      <c r="A2665" t="s">
        <v>8219</v>
      </c>
      <c r="B2665">
        <v>56</v>
      </c>
    </row>
    <row r="2666" spans="1:2" x14ac:dyDescent="0.3">
      <c r="A2666" t="s">
        <v>8219</v>
      </c>
      <c r="B2666">
        <v>104</v>
      </c>
    </row>
    <row r="2667" spans="1:2" x14ac:dyDescent="0.3">
      <c r="A2667" t="s">
        <v>8219</v>
      </c>
      <c r="B2667">
        <v>46</v>
      </c>
    </row>
    <row r="2668" spans="1:2" x14ac:dyDescent="0.3">
      <c r="A2668" t="s">
        <v>8219</v>
      </c>
      <c r="B2668">
        <v>206</v>
      </c>
    </row>
    <row r="2669" spans="1:2" x14ac:dyDescent="0.3">
      <c r="A2669" t="s">
        <v>8219</v>
      </c>
      <c r="B2669">
        <v>18</v>
      </c>
    </row>
    <row r="2670" spans="1:2" x14ac:dyDescent="0.3">
      <c r="A2670" t="s">
        <v>8219</v>
      </c>
      <c r="B2670">
        <v>28</v>
      </c>
    </row>
    <row r="2671" spans="1:2" x14ac:dyDescent="0.3">
      <c r="A2671" t="s">
        <v>8219</v>
      </c>
      <c r="B2671">
        <v>11</v>
      </c>
    </row>
    <row r="2672" spans="1:2" hidden="1" x14ac:dyDescent="0.3">
      <c r="A2672" t="s">
        <v>8221</v>
      </c>
      <c r="B2672">
        <v>0</v>
      </c>
    </row>
    <row r="2673" spans="1:2" hidden="1" x14ac:dyDescent="0.3">
      <c r="A2673" t="s">
        <v>8221</v>
      </c>
      <c r="B2673">
        <v>0</v>
      </c>
    </row>
    <row r="2674" spans="1:2" hidden="1" x14ac:dyDescent="0.3">
      <c r="A2674" t="s">
        <v>8221</v>
      </c>
      <c r="B2674">
        <v>0</v>
      </c>
    </row>
    <row r="2675" spans="1:2" hidden="1" x14ac:dyDescent="0.3">
      <c r="A2675" t="s">
        <v>8221</v>
      </c>
      <c r="B2675">
        <v>0</v>
      </c>
    </row>
    <row r="2676" spans="1:2" hidden="1" x14ac:dyDescent="0.3">
      <c r="A2676" t="s">
        <v>8221</v>
      </c>
      <c r="B2676">
        <v>0</v>
      </c>
    </row>
    <row r="2677" spans="1:2" hidden="1" x14ac:dyDescent="0.3">
      <c r="A2677" t="s">
        <v>8221</v>
      </c>
      <c r="B2677">
        <v>0</v>
      </c>
    </row>
    <row r="2678" spans="1:2" hidden="1" x14ac:dyDescent="0.3">
      <c r="A2678" t="s">
        <v>8221</v>
      </c>
      <c r="B2678">
        <v>0</v>
      </c>
    </row>
    <row r="2679" spans="1:2" hidden="1" x14ac:dyDescent="0.3">
      <c r="A2679" t="s">
        <v>8221</v>
      </c>
      <c r="B2679">
        <v>0</v>
      </c>
    </row>
    <row r="2680" spans="1:2" hidden="1" x14ac:dyDescent="0.3">
      <c r="A2680" t="s">
        <v>8221</v>
      </c>
      <c r="B2680">
        <v>0</v>
      </c>
    </row>
    <row r="2681" spans="1:2" hidden="1" x14ac:dyDescent="0.3">
      <c r="A2681" t="s">
        <v>8221</v>
      </c>
      <c r="B2681">
        <v>0</v>
      </c>
    </row>
    <row r="2682" spans="1:2" hidden="1" x14ac:dyDescent="0.3">
      <c r="A2682" t="s">
        <v>8221</v>
      </c>
      <c r="B2682">
        <v>0</v>
      </c>
    </row>
    <row r="2683" spans="1:2" hidden="1" x14ac:dyDescent="0.3">
      <c r="A2683" t="s">
        <v>8221</v>
      </c>
      <c r="B2683">
        <v>0</v>
      </c>
    </row>
    <row r="2684" spans="1:2" hidden="1" x14ac:dyDescent="0.3">
      <c r="A2684" t="s">
        <v>8221</v>
      </c>
      <c r="B2684">
        <v>0</v>
      </c>
    </row>
    <row r="2685" spans="1:2" hidden="1" x14ac:dyDescent="0.3">
      <c r="A2685" t="s">
        <v>8221</v>
      </c>
      <c r="B2685">
        <v>0</v>
      </c>
    </row>
    <row r="2686" spans="1:2" hidden="1" x14ac:dyDescent="0.3">
      <c r="A2686" t="s">
        <v>8221</v>
      </c>
      <c r="B2686">
        <v>0</v>
      </c>
    </row>
    <row r="2687" spans="1:2" hidden="1" x14ac:dyDescent="0.3">
      <c r="A2687" t="s">
        <v>8221</v>
      </c>
      <c r="B2687">
        <v>0</v>
      </c>
    </row>
    <row r="2688" spans="1:2" hidden="1" x14ac:dyDescent="0.3">
      <c r="A2688" t="s">
        <v>8221</v>
      </c>
      <c r="B2688">
        <v>0</v>
      </c>
    </row>
    <row r="2689" spans="1:2" hidden="1" x14ac:dyDescent="0.3">
      <c r="A2689" t="s">
        <v>8221</v>
      </c>
      <c r="B2689">
        <v>0</v>
      </c>
    </row>
    <row r="2690" spans="1:2" hidden="1" x14ac:dyDescent="0.3">
      <c r="A2690" t="s">
        <v>8221</v>
      </c>
      <c r="B2690">
        <v>0</v>
      </c>
    </row>
    <row r="2691" spans="1:2" hidden="1" x14ac:dyDescent="0.3">
      <c r="A2691" t="s">
        <v>8221</v>
      </c>
      <c r="B2691">
        <v>0</v>
      </c>
    </row>
    <row r="2692" spans="1:2" hidden="1" x14ac:dyDescent="0.3">
      <c r="A2692" t="s">
        <v>8221</v>
      </c>
      <c r="B2692">
        <v>0</v>
      </c>
    </row>
    <row r="2693" spans="1:2" hidden="1" x14ac:dyDescent="0.3">
      <c r="A2693" t="s">
        <v>8221</v>
      </c>
      <c r="B2693">
        <v>0</v>
      </c>
    </row>
    <row r="2694" spans="1:2" hidden="1" x14ac:dyDescent="0.3">
      <c r="A2694" t="s">
        <v>8221</v>
      </c>
      <c r="B2694">
        <v>0</v>
      </c>
    </row>
    <row r="2695" spans="1:2" hidden="1" x14ac:dyDescent="0.3">
      <c r="A2695" t="s">
        <v>8221</v>
      </c>
      <c r="B2695">
        <v>0</v>
      </c>
    </row>
    <row r="2696" spans="1:2" hidden="1" x14ac:dyDescent="0.3">
      <c r="A2696" t="s">
        <v>8221</v>
      </c>
      <c r="B2696">
        <v>0</v>
      </c>
    </row>
    <row r="2697" spans="1:2" hidden="1" x14ac:dyDescent="0.3">
      <c r="A2697" t="s">
        <v>8221</v>
      </c>
      <c r="B2697">
        <v>0</v>
      </c>
    </row>
    <row r="2698" spans="1:2" hidden="1" x14ac:dyDescent="0.3">
      <c r="A2698" t="s">
        <v>8221</v>
      </c>
      <c r="B2698">
        <v>0</v>
      </c>
    </row>
    <row r="2699" spans="1:2" hidden="1" x14ac:dyDescent="0.3">
      <c r="A2699" t="s">
        <v>8221</v>
      </c>
      <c r="B2699">
        <v>0</v>
      </c>
    </row>
    <row r="2700" spans="1:2" hidden="1" x14ac:dyDescent="0.3">
      <c r="A2700" t="s">
        <v>8221</v>
      </c>
      <c r="B2700">
        <v>0</v>
      </c>
    </row>
    <row r="2701" spans="1:2" hidden="1" x14ac:dyDescent="0.3">
      <c r="A2701" t="s">
        <v>8221</v>
      </c>
      <c r="B2701">
        <v>0</v>
      </c>
    </row>
    <row r="2702" spans="1:2" hidden="1" x14ac:dyDescent="0.3">
      <c r="A2702" t="s">
        <v>8221</v>
      </c>
      <c r="B2702">
        <v>0</v>
      </c>
    </row>
    <row r="2703" spans="1:2" hidden="1" x14ac:dyDescent="0.3">
      <c r="A2703" t="s">
        <v>8222</v>
      </c>
      <c r="B2703">
        <v>46</v>
      </c>
    </row>
    <row r="2704" spans="1:2" hidden="1" x14ac:dyDescent="0.3">
      <c r="A2704" t="s">
        <v>8222</v>
      </c>
      <c r="B2704">
        <v>26</v>
      </c>
    </row>
    <row r="2705" spans="1:2" hidden="1" x14ac:dyDescent="0.3">
      <c r="A2705" t="s">
        <v>8222</v>
      </c>
      <c r="B2705">
        <v>45</v>
      </c>
    </row>
    <row r="2706" spans="1:2" hidden="1" x14ac:dyDescent="0.3">
      <c r="A2706" t="s">
        <v>8222</v>
      </c>
      <c r="B2706">
        <v>7</v>
      </c>
    </row>
    <row r="2707" spans="1:2" hidden="1" x14ac:dyDescent="0.3">
      <c r="A2707" t="s">
        <v>8222</v>
      </c>
      <c r="B2707">
        <v>8</v>
      </c>
    </row>
    <row r="2708" spans="1:2" x14ac:dyDescent="0.3">
      <c r="A2708" t="s">
        <v>8219</v>
      </c>
      <c r="B2708">
        <v>263</v>
      </c>
    </row>
    <row r="2709" spans="1:2" x14ac:dyDescent="0.3">
      <c r="A2709" t="s">
        <v>8219</v>
      </c>
      <c r="B2709">
        <v>394</v>
      </c>
    </row>
    <row r="2710" spans="1:2" x14ac:dyDescent="0.3">
      <c r="A2710" t="s">
        <v>8219</v>
      </c>
      <c r="B2710">
        <v>1049</v>
      </c>
    </row>
    <row r="2711" spans="1:2" x14ac:dyDescent="0.3">
      <c r="A2711" t="s">
        <v>8219</v>
      </c>
      <c r="B2711">
        <v>308</v>
      </c>
    </row>
    <row r="2712" spans="1:2" x14ac:dyDescent="0.3">
      <c r="A2712" t="s">
        <v>8219</v>
      </c>
      <c r="B2712">
        <v>1088</v>
      </c>
    </row>
    <row r="2713" spans="1:2" x14ac:dyDescent="0.3">
      <c r="A2713" t="s">
        <v>8219</v>
      </c>
      <c r="B2713">
        <v>73</v>
      </c>
    </row>
    <row r="2714" spans="1:2" x14ac:dyDescent="0.3">
      <c r="A2714" t="s">
        <v>8219</v>
      </c>
      <c r="B2714">
        <v>143</v>
      </c>
    </row>
    <row r="2715" spans="1:2" x14ac:dyDescent="0.3">
      <c r="A2715" t="s">
        <v>8219</v>
      </c>
      <c r="B2715">
        <v>1420</v>
      </c>
    </row>
    <row r="2716" spans="1:2" x14ac:dyDescent="0.3">
      <c r="A2716" t="s">
        <v>8219</v>
      </c>
      <c r="B2716">
        <v>305</v>
      </c>
    </row>
    <row r="2717" spans="1:2" x14ac:dyDescent="0.3">
      <c r="A2717" t="s">
        <v>8219</v>
      </c>
      <c r="B2717">
        <v>551</v>
      </c>
    </row>
    <row r="2718" spans="1:2" x14ac:dyDescent="0.3">
      <c r="A2718" t="s">
        <v>8219</v>
      </c>
      <c r="B2718">
        <v>187</v>
      </c>
    </row>
    <row r="2719" spans="1:2" x14ac:dyDescent="0.3">
      <c r="A2719" t="s">
        <v>8219</v>
      </c>
      <c r="B2719">
        <v>325</v>
      </c>
    </row>
    <row r="2720" spans="1:2" x14ac:dyDescent="0.3">
      <c r="A2720" t="s">
        <v>8219</v>
      </c>
      <c r="B2720">
        <v>148</v>
      </c>
    </row>
    <row r="2721" spans="1:2" x14ac:dyDescent="0.3">
      <c r="A2721" t="s">
        <v>8219</v>
      </c>
      <c r="B2721">
        <v>69</v>
      </c>
    </row>
    <row r="2722" spans="1:2" x14ac:dyDescent="0.3">
      <c r="A2722" t="s">
        <v>8219</v>
      </c>
      <c r="B2722">
        <v>173</v>
      </c>
    </row>
    <row r="2723" spans="1:2" x14ac:dyDescent="0.3">
      <c r="A2723" t="s">
        <v>8219</v>
      </c>
      <c r="B2723">
        <v>269</v>
      </c>
    </row>
    <row r="2724" spans="1:2" x14ac:dyDescent="0.3">
      <c r="A2724" t="s">
        <v>8219</v>
      </c>
      <c r="B2724">
        <v>185</v>
      </c>
    </row>
    <row r="2725" spans="1:2" x14ac:dyDescent="0.3">
      <c r="A2725" t="s">
        <v>8219</v>
      </c>
      <c r="B2725">
        <v>176</v>
      </c>
    </row>
    <row r="2726" spans="1:2" x14ac:dyDescent="0.3">
      <c r="A2726" t="s">
        <v>8219</v>
      </c>
      <c r="B2726">
        <v>1019</v>
      </c>
    </row>
    <row r="2727" spans="1:2" x14ac:dyDescent="0.3">
      <c r="A2727" t="s">
        <v>8219</v>
      </c>
      <c r="B2727">
        <v>113</v>
      </c>
    </row>
    <row r="2728" spans="1:2" x14ac:dyDescent="0.3">
      <c r="A2728" t="s">
        <v>8219</v>
      </c>
      <c r="B2728">
        <v>404</v>
      </c>
    </row>
    <row r="2729" spans="1:2" x14ac:dyDescent="0.3">
      <c r="A2729" t="s">
        <v>8219</v>
      </c>
      <c r="B2729">
        <v>707</v>
      </c>
    </row>
    <row r="2730" spans="1:2" x14ac:dyDescent="0.3">
      <c r="A2730" t="s">
        <v>8219</v>
      </c>
      <c r="B2730">
        <v>392</v>
      </c>
    </row>
    <row r="2731" spans="1:2" x14ac:dyDescent="0.3">
      <c r="A2731" t="s">
        <v>8219</v>
      </c>
      <c r="B2731">
        <v>23</v>
      </c>
    </row>
    <row r="2732" spans="1:2" x14ac:dyDescent="0.3">
      <c r="A2732" t="s">
        <v>8219</v>
      </c>
      <c r="B2732">
        <v>682</v>
      </c>
    </row>
    <row r="2733" spans="1:2" x14ac:dyDescent="0.3">
      <c r="A2733" t="s">
        <v>8219</v>
      </c>
      <c r="B2733">
        <v>37</v>
      </c>
    </row>
    <row r="2734" spans="1:2" x14ac:dyDescent="0.3">
      <c r="A2734" t="s">
        <v>8219</v>
      </c>
      <c r="B2734">
        <v>146</v>
      </c>
    </row>
    <row r="2735" spans="1:2" x14ac:dyDescent="0.3">
      <c r="A2735" t="s">
        <v>8219</v>
      </c>
      <c r="B2735">
        <v>119</v>
      </c>
    </row>
    <row r="2736" spans="1:2" x14ac:dyDescent="0.3">
      <c r="A2736" t="s">
        <v>8219</v>
      </c>
      <c r="B2736">
        <v>163</v>
      </c>
    </row>
    <row r="2737" spans="1:2" x14ac:dyDescent="0.3">
      <c r="A2737" t="s">
        <v>8219</v>
      </c>
      <c r="B2737">
        <v>339</v>
      </c>
    </row>
    <row r="2738" spans="1:2" x14ac:dyDescent="0.3">
      <c r="A2738" t="s">
        <v>8219</v>
      </c>
      <c r="B2738">
        <v>58</v>
      </c>
    </row>
    <row r="2739" spans="1:2" x14ac:dyDescent="0.3">
      <c r="A2739" t="s">
        <v>8219</v>
      </c>
      <c r="B2739">
        <v>456</v>
      </c>
    </row>
    <row r="2740" spans="1:2" x14ac:dyDescent="0.3">
      <c r="A2740" t="s">
        <v>8219</v>
      </c>
      <c r="B2740">
        <v>15</v>
      </c>
    </row>
    <row r="2741" spans="1:2" x14ac:dyDescent="0.3">
      <c r="A2741" t="s">
        <v>8219</v>
      </c>
      <c r="B2741">
        <v>191</v>
      </c>
    </row>
    <row r="2742" spans="1:2" x14ac:dyDescent="0.3">
      <c r="A2742" t="s">
        <v>8219</v>
      </c>
      <c r="B2742">
        <v>17</v>
      </c>
    </row>
    <row r="2743" spans="1:2" hidden="1" x14ac:dyDescent="0.3">
      <c r="A2743" t="s">
        <v>8221</v>
      </c>
      <c r="B2743">
        <v>0</v>
      </c>
    </row>
    <row r="2744" spans="1:2" hidden="1" x14ac:dyDescent="0.3">
      <c r="A2744" t="s">
        <v>8221</v>
      </c>
      <c r="B2744">
        <v>0</v>
      </c>
    </row>
    <row r="2745" spans="1:2" hidden="1" x14ac:dyDescent="0.3">
      <c r="A2745" t="s">
        <v>8221</v>
      </c>
      <c r="B2745">
        <v>0</v>
      </c>
    </row>
    <row r="2746" spans="1:2" hidden="1" x14ac:dyDescent="0.3">
      <c r="A2746" t="s">
        <v>8221</v>
      </c>
      <c r="B2746">
        <v>0</v>
      </c>
    </row>
    <row r="2747" spans="1:2" hidden="1" x14ac:dyDescent="0.3">
      <c r="A2747" t="s">
        <v>8221</v>
      </c>
      <c r="B2747">
        <v>0</v>
      </c>
    </row>
    <row r="2748" spans="1:2" hidden="1" x14ac:dyDescent="0.3">
      <c r="A2748" t="s">
        <v>8221</v>
      </c>
      <c r="B2748">
        <v>0</v>
      </c>
    </row>
    <row r="2749" spans="1:2" hidden="1" x14ac:dyDescent="0.3">
      <c r="A2749" t="s">
        <v>8221</v>
      </c>
      <c r="B2749">
        <v>0</v>
      </c>
    </row>
    <row r="2750" spans="1:2" hidden="1" x14ac:dyDescent="0.3">
      <c r="A2750" t="s">
        <v>8221</v>
      </c>
      <c r="B2750">
        <v>0</v>
      </c>
    </row>
    <row r="2751" spans="1:2" hidden="1" x14ac:dyDescent="0.3">
      <c r="A2751" t="s">
        <v>8221</v>
      </c>
      <c r="B2751">
        <v>0</v>
      </c>
    </row>
    <row r="2752" spans="1:2" hidden="1" x14ac:dyDescent="0.3">
      <c r="A2752" t="s">
        <v>8221</v>
      </c>
      <c r="B2752">
        <v>0</v>
      </c>
    </row>
    <row r="2753" spans="1:2" hidden="1" x14ac:dyDescent="0.3">
      <c r="A2753" t="s">
        <v>8221</v>
      </c>
      <c r="B2753">
        <v>0</v>
      </c>
    </row>
    <row r="2754" spans="1:2" hidden="1" x14ac:dyDescent="0.3">
      <c r="A2754" t="s">
        <v>8221</v>
      </c>
      <c r="B2754">
        <v>0</v>
      </c>
    </row>
    <row r="2755" spans="1:2" hidden="1" x14ac:dyDescent="0.3">
      <c r="A2755" t="s">
        <v>8221</v>
      </c>
      <c r="B2755">
        <v>0</v>
      </c>
    </row>
    <row r="2756" spans="1:2" hidden="1" x14ac:dyDescent="0.3">
      <c r="A2756" t="s">
        <v>8221</v>
      </c>
      <c r="B2756">
        <v>0</v>
      </c>
    </row>
    <row r="2757" spans="1:2" hidden="1" x14ac:dyDescent="0.3">
      <c r="A2757" t="s">
        <v>8221</v>
      </c>
      <c r="B2757">
        <v>0</v>
      </c>
    </row>
    <row r="2758" spans="1:2" hidden="1" x14ac:dyDescent="0.3">
      <c r="A2758" t="s">
        <v>8221</v>
      </c>
      <c r="B2758">
        <v>0</v>
      </c>
    </row>
    <row r="2759" spans="1:2" hidden="1" x14ac:dyDescent="0.3">
      <c r="A2759" t="s">
        <v>8221</v>
      </c>
      <c r="B2759">
        <v>0</v>
      </c>
    </row>
    <row r="2760" spans="1:2" hidden="1" x14ac:dyDescent="0.3">
      <c r="A2760" t="s">
        <v>8221</v>
      </c>
      <c r="B2760">
        <v>0</v>
      </c>
    </row>
    <row r="2761" spans="1:2" hidden="1" x14ac:dyDescent="0.3">
      <c r="A2761" t="s">
        <v>8221</v>
      </c>
      <c r="B2761">
        <v>0</v>
      </c>
    </row>
    <row r="2762" spans="1:2" hidden="1" x14ac:dyDescent="0.3">
      <c r="A2762" t="s">
        <v>8221</v>
      </c>
      <c r="B2762">
        <v>0</v>
      </c>
    </row>
    <row r="2763" spans="1:2" hidden="1" x14ac:dyDescent="0.3">
      <c r="A2763" t="s">
        <v>8221</v>
      </c>
      <c r="B2763">
        <v>0</v>
      </c>
    </row>
    <row r="2764" spans="1:2" hidden="1" x14ac:dyDescent="0.3">
      <c r="A2764" t="s">
        <v>8221</v>
      </c>
      <c r="B2764">
        <v>0</v>
      </c>
    </row>
    <row r="2765" spans="1:2" hidden="1" x14ac:dyDescent="0.3">
      <c r="A2765" t="s">
        <v>8221</v>
      </c>
      <c r="B2765">
        <v>0</v>
      </c>
    </row>
    <row r="2766" spans="1:2" hidden="1" x14ac:dyDescent="0.3">
      <c r="A2766" t="s">
        <v>8221</v>
      </c>
      <c r="B2766">
        <v>0</v>
      </c>
    </row>
    <row r="2767" spans="1:2" hidden="1" x14ac:dyDescent="0.3">
      <c r="A2767" t="s">
        <v>8221</v>
      </c>
      <c r="B2767">
        <v>0</v>
      </c>
    </row>
    <row r="2768" spans="1:2" hidden="1" x14ac:dyDescent="0.3">
      <c r="A2768" t="s">
        <v>8221</v>
      </c>
      <c r="B2768">
        <v>0</v>
      </c>
    </row>
    <row r="2769" spans="1:2" hidden="1" x14ac:dyDescent="0.3">
      <c r="A2769" t="s">
        <v>8221</v>
      </c>
      <c r="B2769">
        <v>0</v>
      </c>
    </row>
    <row r="2770" spans="1:2" hidden="1" x14ac:dyDescent="0.3">
      <c r="A2770" t="s">
        <v>8221</v>
      </c>
      <c r="B2770">
        <v>0</v>
      </c>
    </row>
    <row r="2771" spans="1:2" hidden="1" x14ac:dyDescent="0.3">
      <c r="A2771" t="s">
        <v>8221</v>
      </c>
      <c r="B2771">
        <v>0</v>
      </c>
    </row>
    <row r="2772" spans="1:2" hidden="1" x14ac:dyDescent="0.3">
      <c r="A2772" t="s">
        <v>8221</v>
      </c>
      <c r="B2772">
        <v>0</v>
      </c>
    </row>
    <row r="2773" spans="1:2" hidden="1" x14ac:dyDescent="0.3">
      <c r="A2773" t="s">
        <v>8221</v>
      </c>
      <c r="B2773">
        <v>0</v>
      </c>
    </row>
    <row r="2774" spans="1:2" hidden="1" x14ac:dyDescent="0.3">
      <c r="A2774" t="s">
        <v>8221</v>
      </c>
      <c r="B2774">
        <v>0</v>
      </c>
    </row>
    <row r="2775" spans="1:2" hidden="1" x14ac:dyDescent="0.3">
      <c r="A2775" t="s">
        <v>8221</v>
      </c>
      <c r="B2775">
        <v>0</v>
      </c>
    </row>
    <row r="2776" spans="1:2" hidden="1" x14ac:dyDescent="0.3">
      <c r="A2776" t="s">
        <v>8221</v>
      </c>
      <c r="B2776">
        <v>0</v>
      </c>
    </row>
    <row r="2777" spans="1:2" hidden="1" x14ac:dyDescent="0.3">
      <c r="A2777" t="s">
        <v>8221</v>
      </c>
      <c r="B2777">
        <v>0</v>
      </c>
    </row>
    <row r="2778" spans="1:2" hidden="1" x14ac:dyDescent="0.3">
      <c r="A2778" t="s">
        <v>8221</v>
      </c>
      <c r="B2778">
        <v>0</v>
      </c>
    </row>
    <row r="2779" spans="1:2" hidden="1" x14ac:dyDescent="0.3">
      <c r="A2779" t="s">
        <v>8221</v>
      </c>
      <c r="B2779">
        <v>0</v>
      </c>
    </row>
    <row r="2780" spans="1:2" hidden="1" x14ac:dyDescent="0.3">
      <c r="A2780" t="s">
        <v>8221</v>
      </c>
      <c r="B2780">
        <v>0</v>
      </c>
    </row>
    <row r="2781" spans="1:2" hidden="1" x14ac:dyDescent="0.3">
      <c r="A2781" t="s">
        <v>8221</v>
      </c>
      <c r="B2781">
        <v>0</v>
      </c>
    </row>
    <row r="2782" spans="1:2" hidden="1" x14ac:dyDescent="0.3">
      <c r="A2782" t="s">
        <v>8221</v>
      </c>
      <c r="B2782">
        <v>0</v>
      </c>
    </row>
    <row r="2783" spans="1:2" x14ac:dyDescent="0.3">
      <c r="A2783" t="s">
        <v>8219</v>
      </c>
      <c r="B2783">
        <v>28</v>
      </c>
    </row>
    <row r="2784" spans="1:2" x14ac:dyDescent="0.3">
      <c r="A2784" t="s">
        <v>8219</v>
      </c>
      <c r="B2784">
        <v>18</v>
      </c>
    </row>
    <row r="2785" spans="1:2" x14ac:dyDescent="0.3">
      <c r="A2785" t="s">
        <v>8219</v>
      </c>
      <c r="B2785">
        <v>61</v>
      </c>
    </row>
    <row r="2786" spans="1:2" x14ac:dyDescent="0.3">
      <c r="A2786" t="s">
        <v>8219</v>
      </c>
      <c r="B2786">
        <v>108</v>
      </c>
    </row>
    <row r="2787" spans="1:2" x14ac:dyDescent="0.3">
      <c r="A2787" t="s">
        <v>8219</v>
      </c>
      <c r="B2787">
        <v>142</v>
      </c>
    </row>
    <row r="2788" spans="1:2" x14ac:dyDescent="0.3">
      <c r="A2788" t="s">
        <v>8219</v>
      </c>
      <c r="B2788">
        <v>74</v>
      </c>
    </row>
    <row r="2789" spans="1:2" x14ac:dyDescent="0.3">
      <c r="A2789" t="s">
        <v>8219</v>
      </c>
      <c r="B2789">
        <v>38</v>
      </c>
    </row>
    <row r="2790" spans="1:2" x14ac:dyDescent="0.3">
      <c r="A2790" t="s">
        <v>8219</v>
      </c>
      <c r="B2790">
        <v>20</v>
      </c>
    </row>
    <row r="2791" spans="1:2" x14ac:dyDescent="0.3">
      <c r="A2791" t="s">
        <v>8219</v>
      </c>
      <c r="B2791">
        <v>24</v>
      </c>
    </row>
    <row r="2792" spans="1:2" x14ac:dyDescent="0.3">
      <c r="A2792" t="s">
        <v>8219</v>
      </c>
      <c r="B2792">
        <v>66</v>
      </c>
    </row>
    <row r="2793" spans="1:2" x14ac:dyDescent="0.3">
      <c r="A2793" t="s">
        <v>8219</v>
      </c>
      <c r="B2793">
        <v>28</v>
      </c>
    </row>
    <row r="2794" spans="1:2" x14ac:dyDescent="0.3">
      <c r="A2794" t="s">
        <v>8219</v>
      </c>
      <c r="B2794">
        <v>24</v>
      </c>
    </row>
    <row r="2795" spans="1:2" x14ac:dyDescent="0.3">
      <c r="A2795" t="s">
        <v>8219</v>
      </c>
      <c r="B2795">
        <v>73</v>
      </c>
    </row>
    <row r="2796" spans="1:2" x14ac:dyDescent="0.3">
      <c r="A2796" t="s">
        <v>8219</v>
      </c>
      <c r="B2796">
        <v>3</v>
      </c>
    </row>
    <row r="2797" spans="1:2" x14ac:dyDescent="0.3">
      <c r="A2797" t="s">
        <v>8219</v>
      </c>
      <c r="B2797">
        <v>20</v>
      </c>
    </row>
    <row r="2798" spans="1:2" x14ac:dyDescent="0.3">
      <c r="A2798" t="s">
        <v>8219</v>
      </c>
      <c r="B2798">
        <v>21</v>
      </c>
    </row>
    <row r="2799" spans="1:2" x14ac:dyDescent="0.3">
      <c r="A2799" t="s">
        <v>8219</v>
      </c>
      <c r="B2799">
        <v>94</v>
      </c>
    </row>
    <row r="2800" spans="1:2" x14ac:dyDescent="0.3">
      <c r="A2800" t="s">
        <v>8219</v>
      </c>
      <c r="B2800">
        <v>139</v>
      </c>
    </row>
    <row r="2801" spans="1:2" x14ac:dyDescent="0.3">
      <c r="A2801" t="s">
        <v>8219</v>
      </c>
      <c r="B2801">
        <v>130</v>
      </c>
    </row>
    <row r="2802" spans="1:2" x14ac:dyDescent="0.3">
      <c r="A2802" t="s">
        <v>8219</v>
      </c>
      <c r="B2802">
        <v>31</v>
      </c>
    </row>
    <row r="2803" spans="1:2" x14ac:dyDescent="0.3">
      <c r="A2803" t="s">
        <v>8219</v>
      </c>
      <c r="B2803">
        <v>13</v>
      </c>
    </row>
    <row r="2804" spans="1:2" x14ac:dyDescent="0.3">
      <c r="A2804" t="s">
        <v>8219</v>
      </c>
      <c r="B2804">
        <v>90</v>
      </c>
    </row>
    <row r="2805" spans="1:2" x14ac:dyDescent="0.3">
      <c r="A2805" t="s">
        <v>8219</v>
      </c>
      <c r="B2805">
        <v>141</v>
      </c>
    </row>
    <row r="2806" spans="1:2" x14ac:dyDescent="0.3">
      <c r="A2806" t="s">
        <v>8219</v>
      </c>
      <c r="B2806">
        <v>23</v>
      </c>
    </row>
    <row r="2807" spans="1:2" x14ac:dyDescent="0.3">
      <c r="A2807" t="s">
        <v>8219</v>
      </c>
      <c r="B2807">
        <v>18</v>
      </c>
    </row>
    <row r="2808" spans="1:2" x14ac:dyDescent="0.3">
      <c r="A2808" t="s">
        <v>8219</v>
      </c>
      <c r="B2808">
        <v>76</v>
      </c>
    </row>
    <row r="2809" spans="1:2" x14ac:dyDescent="0.3">
      <c r="A2809" t="s">
        <v>8219</v>
      </c>
      <c r="B2809">
        <v>93</v>
      </c>
    </row>
    <row r="2810" spans="1:2" x14ac:dyDescent="0.3">
      <c r="A2810" t="s">
        <v>8219</v>
      </c>
      <c r="B2810">
        <v>69</v>
      </c>
    </row>
    <row r="2811" spans="1:2" x14ac:dyDescent="0.3">
      <c r="A2811" t="s">
        <v>8219</v>
      </c>
      <c r="B2811">
        <v>21</v>
      </c>
    </row>
    <row r="2812" spans="1:2" x14ac:dyDescent="0.3">
      <c r="A2812" t="s">
        <v>8219</v>
      </c>
      <c r="B2812">
        <v>57</v>
      </c>
    </row>
    <row r="2813" spans="1:2" x14ac:dyDescent="0.3">
      <c r="A2813" t="s">
        <v>8219</v>
      </c>
      <c r="B2813">
        <v>108</v>
      </c>
    </row>
    <row r="2814" spans="1:2" x14ac:dyDescent="0.3">
      <c r="A2814" t="s">
        <v>8219</v>
      </c>
      <c r="B2814">
        <v>83</v>
      </c>
    </row>
    <row r="2815" spans="1:2" x14ac:dyDescent="0.3">
      <c r="A2815" t="s">
        <v>8219</v>
      </c>
      <c r="B2815">
        <v>96</v>
      </c>
    </row>
    <row r="2816" spans="1:2" x14ac:dyDescent="0.3">
      <c r="A2816" t="s">
        <v>8219</v>
      </c>
      <c r="B2816">
        <v>64</v>
      </c>
    </row>
    <row r="2817" spans="1:2" x14ac:dyDescent="0.3">
      <c r="A2817" t="s">
        <v>8219</v>
      </c>
      <c r="B2817">
        <v>14</v>
      </c>
    </row>
    <row r="2818" spans="1:2" x14ac:dyDescent="0.3">
      <c r="A2818" t="s">
        <v>8219</v>
      </c>
      <c r="B2818">
        <v>169</v>
      </c>
    </row>
    <row r="2819" spans="1:2" x14ac:dyDescent="0.3">
      <c r="A2819" t="s">
        <v>8219</v>
      </c>
      <c r="B2819">
        <v>33</v>
      </c>
    </row>
    <row r="2820" spans="1:2" x14ac:dyDescent="0.3">
      <c r="A2820" t="s">
        <v>8219</v>
      </c>
      <c r="B2820">
        <v>102</v>
      </c>
    </row>
    <row r="2821" spans="1:2" x14ac:dyDescent="0.3">
      <c r="A2821" t="s">
        <v>8219</v>
      </c>
      <c r="B2821">
        <v>104</v>
      </c>
    </row>
    <row r="2822" spans="1:2" x14ac:dyDescent="0.3">
      <c r="A2822" t="s">
        <v>8219</v>
      </c>
      <c r="B2822">
        <v>20</v>
      </c>
    </row>
    <row r="2823" spans="1:2" x14ac:dyDescent="0.3">
      <c r="A2823" t="s">
        <v>8219</v>
      </c>
      <c r="B2823">
        <v>35</v>
      </c>
    </row>
    <row r="2824" spans="1:2" x14ac:dyDescent="0.3">
      <c r="A2824" t="s">
        <v>8219</v>
      </c>
      <c r="B2824">
        <v>94</v>
      </c>
    </row>
    <row r="2825" spans="1:2" x14ac:dyDescent="0.3">
      <c r="A2825" t="s">
        <v>8219</v>
      </c>
      <c r="B2825">
        <v>14</v>
      </c>
    </row>
    <row r="2826" spans="1:2" x14ac:dyDescent="0.3">
      <c r="A2826" t="s">
        <v>8219</v>
      </c>
      <c r="B2826">
        <v>15</v>
      </c>
    </row>
    <row r="2827" spans="1:2" x14ac:dyDescent="0.3">
      <c r="A2827" t="s">
        <v>8219</v>
      </c>
      <c r="B2827">
        <v>51</v>
      </c>
    </row>
    <row r="2828" spans="1:2" x14ac:dyDescent="0.3">
      <c r="A2828" t="s">
        <v>8219</v>
      </c>
      <c r="B2828">
        <v>19</v>
      </c>
    </row>
    <row r="2829" spans="1:2" x14ac:dyDescent="0.3">
      <c r="A2829" t="s">
        <v>8219</v>
      </c>
      <c r="B2829">
        <v>23</v>
      </c>
    </row>
    <row r="2830" spans="1:2" x14ac:dyDescent="0.3">
      <c r="A2830" t="s">
        <v>8219</v>
      </c>
      <c r="B2830">
        <v>97</v>
      </c>
    </row>
    <row r="2831" spans="1:2" x14ac:dyDescent="0.3">
      <c r="A2831" t="s">
        <v>8219</v>
      </c>
      <c r="B2831">
        <v>76</v>
      </c>
    </row>
    <row r="2832" spans="1:2" x14ac:dyDescent="0.3">
      <c r="A2832" t="s">
        <v>8219</v>
      </c>
      <c r="B2832">
        <v>11</v>
      </c>
    </row>
    <row r="2833" spans="1:2" x14ac:dyDescent="0.3">
      <c r="A2833" t="s">
        <v>8219</v>
      </c>
      <c r="B2833">
        <v>52</v>
      </c>
    </row>
    <row r="2834" spans="1:2" x14ac:dyDescent="0.3">
      <c r="A2834" t="s">
        <v>8219</v>
      </c>
      <c r="B2834">
        <v>95</v>
      </c>
    </row>
    <row r="2835" spans="1:2" x14ac:dyDescent="0.3">
      <c r="A2835" t="s">
        <v>8219</v>
      </c>
      <c r="B2835">
        <v>35</v>
      </c>
    </row>
    <row r="2836" spans="1:2" x14ac:dyDescent="0.3">
      <c r="A2836" t="s">
        <v>8219</v>
      </c>
      <c r="B2836">
        <v>21</v>
      </c>
    </row>
    <row r="2837" spans="1:2" x14ac:dyDescent="0.3">
      <c r="A2837" t="s">
        <v>8219</v>
      </c>
      <c r="B2837">
        <v>93</v>
      </c>
    </row>
    <row r="2838" spans="1:2" x14ac:dyDescent="0.3">
      <c r="A2838" t="s">
        <v>8219</v>
      </c>
      <c r="B2838">
        <v>11</v>
      </c>
    </row>
    <row r="2839" spans="1:2" x14ac:dyDescent="0.3">
      <c r="A2839" t="s">
        <v>8219</v>
      </c>
      <c r="B2839">
        <v>21</v>
      </c>
    </row>
    <row r="2840" spans="1:2" x14ac:dyDescent="0.3">
      <c r="A2840" t="s">
        <v>8219</v>
      </c>
      <c r="B2840">
        <v>54</v>
      </c>
    </row>
    <row r="2841" spans="1:2" x14ac:dyDescent="0.3">
      <c r="A2841" t="s">
        <v>8219</v>
      </c>
      <c r="B2841">
        <v>31</v>
      </c>
    </row>
    <row r="2842" spans="1:2" x14ac:dyDescent="0.3">
      <c r="A2842" t="s">
        <v>8219</v>
      </c>
      <c r="B2842">
        <v>132</v>
      </c>
    </row>
    <row r="2843" spans="1:2" hidden="1" x14ac:dyDescent="0.3">
      <c r="A2843" t="s">
        <v>8221</v>
      </c>
      <c r="B2843">
        <v>0</v>
      </c>
    </row>
    <row r="2844" spans="1:2" hidden="1" x14ac:dyDescent="0.3">
      <c r="A2844" t="s">
        <v>8221</v>
      </c>
      <c r="B2844">
        <v>0</v>
      </c>
    </row>
    <row r="2845" spans="1:2" hidden="1" x14ac:dyDescent="0.3">
      <c r="A2845" t="s">
        <v>8221</v>
      </c>
      <c r="B2845">
        <v>0</v>
      </c>
    </row>
    <row r="2846" spans="1:2" hidden="1" x14ac:dyDescent="0.3">
      <c r="A2846" t="s">
        <v>8221</v>
      </c>
      <c r="B2846">
        <v>0</v>
      </c>
    </row>
    <row r="2847" spans="1:2" hidden="1" x14ac:dyDescent="0.3">
      <c r="A2847" t="s">
        <v>8221</v>
      </c>
      <c r="B2847">
        <v>0</v>
      </c>
    </row>
    <row r="2848" spans="1:2" hidden="1" x14ac:dyDescent="0.3">
      <c r="A2848" t="s">
        <v>8221</v>
      </c>
      <c r="B2848">
        <v>0</v>
      </c>
    </row>
    <row r="2849" spans="1:2" hidden="1" x14ac:dyDescent="0.3">
      <c r="A2849" t="s">
        <v>8221</v>
      </c>
      <c r="B2849">
        <v>0</v>
      </c>
    </row>
    <row r="2850" spans="1:2" hidden="1" x14ac:dyDescent="0.3">
      <c r="A2850" t="s">
        <v>8221</v>
      </c>
      <c r="B2850">
        <v>0</v>
      </c>
    </row>
    <row r="2851" spans="1:2" hidden="1" x14ac:dyDescent="0.3">
      <c r="A2851" t="s">
        <v>8221</v>
      </c>
      <c r="B2851">
        <v>0</v>
      </c>
    </row>
    <row r="2852" spans="1:2" hidden="1" x14ac:dyDescent="0.3">
      <c r="A2852" t="s">
        <v>8221</v>
      </c>
      <c r="B2852">
        <v>0</v>
      </c>
    </row>
    <row r="2853" spans="1:2" hidden="1" x14ac:dyDescent="0.3">
      <c r="A2853" t="s">
        <v>8221</v>
      </c>
      <c r="B2853">
        <v>0</v>
      </c>
    </row>
    <row r="2854" spans="1:2" hidden="1" x14ac:dyDescent="0.3">
      <c r="A2854" t="s">
        <v>8221</v>
      </c>
      <c r="B2854">
        <v>0</v>
      </c>
    </row>
    <row r="2855" spans="1:2" hidden="1" x14ac:dyDescent="0.3">
      <c r="A2855" t="s">
        <v>8221</v>
      </c>
      <c r="B2855">
        <v>0</v>
      </c>
    </row>
    <row r="2856" spans="1:2" hidden="1" x14ac:dyDescent="0.3">
      <c r="A2856" t="s">
        <v>8221</v>
      </c>
      <c r="B2856">
        <v>0</v>
      </c>
    </row>
    <row r="2857" spans="1:2" hidden="1" x14ac:dyDescent="0.3">
      <c r="A2857" t="s">
        <v>8221</v>
      </c>
      <c r="B2857">
        <v>0</v>
      </c>
    </row>
    <row r="2858" spans="1:2" hidden="1" x14ac:dyDescent="0.3">
      <c r="A2858" t="s">
        <v>8221</v>
      </c>
      <c r="B2858">
        <v>0</v>
      </c>
    </row>
    <row r="2859" spans="1:2" hidden="1" x14ac:dyDescent="0.3">
      <c r="A2859" t="s">
        <v>8221</v>
      </c>
      <c r="B2859">
        <v>0</v>
      </c>
    </row>
    <row r="2860" spans="1:2" hidden="1" x14ac:dyDescent="0.3">
      <c r="A2860" t="s">
        <v>8221</v>
      </c>
      <c r="B2860">
        <v>0</v>
      </c>
    </row>
    <row r="2861" spans="1:2" hidden="1" x14ac:dyDescent="0.3">
      <c r="A2861" t="s">
        <v>8221</v>
      </c>
      <c r="B2861">
        <v>0</v>
      </c>
    </row>
    <row r="2862" spans="1:2" hidden="1" x14ac:dyDescent="0.3">
      <c r="A2862" t="s">
        <v>8221</v>
      </c>
      <c r="B2862">
        <v>0</v>
      </c>
    </row>
    <row r="2863" spans="1:2" hidden="1" x14ac:dyDescent="0.3">
      <c r="A2863" t="s">
        <v>8221</v>
      </c>
      <c r="B2863">
        <v>0</v>
      </c>
    </row>
    <row r="2864" spans="1:2" hidden="1" x14ac:dyDescent="0.3">
      <c r="A2864" t="s">
        <v>8221</v>
      </c>
      <c r="B2864">
        <v>0</v>
      </c>
    </row>
    <row r="2865" spans="1:2" hidden="1" x14ac:dyDescent="0.3">
      <c r="A2865" t="s">
        <v>8221</v>
      </c>
      <c r="B2865">
        <v>0</v>
      </c>
    </row>
    <row r="2866" spans="1:2" hidden="1" x14ac:dyDescent="0.3">
      <c r="A2866" t="s">
        <v>8221</v>
      </c>
      <c r="B2866">
        <v>0</v>
      </c>
    </row>
    <row r="2867" spans="1:2" hidden="1" x14ac:dyDescent="0.3">
      <c r="A2867" t="s">
        <v>8221</v>
      </c>
      <c r="B2867">
        <v>0</v>
      </c>
    </row>
    <row r="2868" spans="1:2" hidden="1" x14ac:dyDescent="0.3">
      <c r="A2868" t="s">
        <v>8221</v>
      </c>
      <c r="B2868">
        <v>0</v>
      </c>
    </row>
    <row r="2869" spans="1:2" hidden="1" x14ac:dyDescent="0.3">
      <c r="A2869" t="s">
        <v>8221</v>
      </c>
      <c r="B2869">
        <v>0</v>
      </c>
    </row>
    <row r="2870" spans="1:2" hidden="1" x14ac:dyDescent="0.3">
      <c r="A2870" t="s">
        <v>8221</v>
      </c>
      <c r="B2870">
        <v>0</v>
      </c>
    </row>
    <row r="2871" spans="1:2" hidden="1" x14ac:dyDescent="0.3">
      <c r="A2871" t="s">
        <v>8221</v>
      </c>
      <c r="B2871">
        <v>0</v>
      </c>
    </row>
    <row r="2872" spans="1:2" hidden="1" x14ac:dyDescent="0.3">
      <c r="A2872" t="s">
        <v>8221</v>
      </c>
      <c r="B2872">
        <v>0</v>
      </c>
    </row>
    <row r="2873" spans="1:2" hidden="1" x14ac:dyDescent="0.3">
      <c r="A2873" t="s">
        <v>8221</v>
      </c>
      <c r="B2873">
        <v>0</v>
      </c>
    </row>
    <row r="2874" spans="1:2" hidden="1" x14ac:dyDescent="0.3">
      <c r="A2874" t="s">
        <v>8221</v>
      </c>
      <c r="B2874">
        <v>0</v>
      </c>
    </row>
    <row r="2875" spans="1:2" hidden="1" x14ac:dyDescent="0.3">
      <c r="A2875" t="s">
        <v>8221</v>
      </c>
      <c r="B2875">
        <v>0</v>
      </c>
    </row>
    <row r="2876" spans="1:2" hidden="1" x14ac:dyDescent="0.3">
      <c r="A2876" t="s">
        <v>8221</v>
      </c>
      <c r="B2876">
        <v>0</v>
      </c>
    </row>
    <row r="2877" spans="1:2" hidden="1" x14ac:dyDescent="0.3">
      <c r="A2877" t="s">
        <v>8221</v>
      </c>
      <c r="B2877">
        <v>0</v>
      </c>
    </row>
    <row r="2878" spans="1:2" hidden="1" x14ac:dyDescent="0.3">
      <c r="A2878" t="s">
        <v>8221</v>
      </c>
      <c r="B2878">
        <v>0</v>
      </c>
    </row>
    <row r="2879" spans="1:2" hidden="1" x14ac:dyDescent="0.3">
      <c r="A2879" t="s">
        <v>8221</v>
      </c>
      <c r="B2879">
        <v>0</v>
      </c>
    </row>
    <row r="2880" spans="1:2" hidden="1" x14ac:dyDescent="0.3">
      <c r="A2880" t="s">
        <v>8221</v>
      </c>
      <c r="B2880">
        <v>0</v>
      </c>
    </row>
    <row r="2881" spans="1:2" hidden="1" x14ac:dyDescent="0.3">
      <c r="A2881" t="s">
        <v>8221</v>
      </c>
      <c r="B2881">
        <v>0</v>
      </c>
    </row>
    <row r="2882" spans="1:2" hidden="1" x14ac:dyDescent="0.3">
      <c r="A2882" t="s">
        <v>8221</v>
      </c>
      <c r="B2882">
        <v>0</v>
      </c>
    </row>
    <row r="2883" spans="1:2" hidden="1" x14ac:dyDescent="0.3">
      <c r="A2883" t="s">
        <v>8221</v>
      </c>
      <c r="B2883">
        <v>0</v>
      </c>
    </row>
    <row r="2884" spans="1:2" hidden="1" x14ac:dyDescent="0.3">
      <c r="A2884" t="s">
        <v>8221</v>
      </c>
      <c r="B2884">
        <v>0</v>
      </c>
    </row>
    <row r="2885" spans="1:2" hidden="1" x14ac:dyDescent="0.3">
      <c r="A2885" t="s">
        <v>8221</v>
      </c>
      <c r="B2885">
        <v>0</v>
      </c>
    </row>
    <row r="2886" spans="1:2" hidden="1" x14ac:dyDescent="0.3">
      <c r="A2886" t="s">
        <v>8221</v>
      </c>
      <c r="B2886">
        <v>0</v>
      </c>
    </row>
    <row r="2887" spans="1:2" hidden="1" x14ac:dyDescent="0.3">
      <c r="A2887" t="s">
        <v>8221</v>
      </c>
      <c r="B2887">
        <v>0</v>
      </c>
    </row>
    <row r="2888" spans="1:2" hidden="1" x14ac:dyDescent="0.3">
      <c r="A2888" t="s">
        <v>8221</v>
      </c>
      <c r="B2888">
        <v>0</v>
      </c>
    </row>
    <row r="2889" spans="1:2" hidden="1" x14ac:dyDescent="0.3">
      <c r="A2889" t="s">
        <v>8221</v>
      </c>
      <c r="B2889">
        <v>0</v>
      </c>
    </row>
    <row r="2890" spans="1:2" hidden="1" x14ac:dyDescent="0.3">
      <c r="A2890" t="s">
        <v>8221</v>
      </c>
      <c r="B2890">
        <v>0</v>
      </c>
    </row>
    <row r="2891" spans="1:2" hidden="1" x14ac:dyDescent="0.3">
      <c r="A2891" t="s">
        <v>8221</v>
      </c>
      <c r="B2891">
        <v>0</v>
      </c>
    </row>
    <row r="2892" spans="1:2" hidden="1" x14ac:dyDescent="0.3">
      <c r="A2892" t="s">
        <v>8221</v>
      </c>
      <c r="B2892">
        <v>0</v>
      </c>
    </row>
    <row r="2893" spans="1:2" hidden="1" x14ac:dyDescent="0.3">
      <c r="A2893" t="s">
        <v>8221</v>
      </c>
      <c r="B2893">
        <v>0</v>
      </c>
    </row>
    <row r="2894" spans="1:2" hidden="1" x14ac:dyDescent="0.3">
      <c r="A2894" t="s">
        <v>8221</v>
      </c>
      <c r="B2894">
        <v>0</v>
      </c>
    </row>
    <row r="2895" spans="1:2" hidden="1" x14ac:dyDescent="0.3">
      <c r="A2895" t="s">
        <v>8221</v>
      </c>
      <c r="B2895">
        <v>0</v>
      </c>
    </row>
    <row r="2896" spans="1:2" hidden="1" x14ac:dyDescent="0.3">
      <c r="A2896" t="s">
        <v>8221</v>
      </c>
      <c r="B2896">
        <v>0</v>
      </c>
    </row>
    <row r="2897" spans="1:2" hidden="1" x14ac:dyDescent="0.3">
      <c r="A2897" t="s">
        <v>8221</v>
      </c>
      <c r="B2897">
        <v>0</v>
      </c>
    </row>
    <row r="2898" spans="1:2" hidden="1" x14ac:dyDescent="0.3">
      <c r="A2898" t="s">
        <v>8221</v>
      </c>
      <c r="B2898">
        <v>0</v>
      </c>
    </row>
    <row r="2899" spans="1:2" hidden="1" x14ac:dyDescent="0.3">
      <c r="A2899" t="s">
        <v>8221</v>
      </c>
      <c r="B2899">
        <v>0</v>
      </c>
    </row>
    <row r="2900" spans="1:2" hidden="1" x14ac:dyDescent="0.3">
      <c r="A2900" t="s">
        <v>8221</v>
      </c>
      <c r="B2900">
        <v>0</v>
      </c>
    </row>
    <row r="2901" spans="1:2" hidden="1" x14ac:dyDescent="0.3">
      <c r="A2901" t="s">
        <v>8221</v>
      </c>
      <c r="B2901">
        <v>0</v>
      </c>
    </row>
    <row r="2902" spans="1:2" hidden="1" x14ac:dyDescent="0.3">
      <c r="A2902" t="s">
        <v>8221</v>
      </c>
      <c r="B2902">
        <v>0</v>
      </c>
    </row>
    <row r="2903" spans="1:2" hidden="1" x14ac:dyDescent="0.3">
      <c r="A2903" t="s">
        <v>8221</v>
      </c>
      <c r="B2903">
        <v>0</v>
      </c>
    </row>
    <row r="2904" spans="1:2" hidden="1" x14ac:dyDescent="0.3">
      <c r="A2904" t="s">
        <v>8221</v>
      </c>
      <c r="B2904">
        <v>0</v>
      </c>
    </row>
    <row r="2905" spans="1:2" hidden="1" x14ac:dyDescent="0.3">
      <c r="A2905" t="s">
        <v>8221</v>
      </c>
      <c r="B2905">
        <v>0</v>
      </c>
    </row>
    <row r="2906" spans="1:2" hidden="1" x14ac:dyDescent="0.3">
      <c r="A2906" t="s">
        <v>8221</v>
      </c>
      <c r="B2906">
        <v>0</v>
      </c>
    </row>
    <row r="2907" spans="1:2" hidden="1" x14ac:dyDescent="0.3">
      <c r="A2907" t="s">
        <v>8221</v>
      </c>
      <c r="B2907">
        <v>0</v>
      </c>
    </row>
    <row r="2908" spans="1:2" hidden="1" x14ac:dyDescent="0.3">
      <c r="A2908" t="s">
        <v>8221</v>
      </c>
      <c r="B2908">
        <v>0</v>
      </c>
    </row>
    <row r="2909" spans="1:2" hidden="1" x14ac:dyDescent="0.3">
      <c r="A2909" t="s">
        <v>8221</v>
      </c>
      <c r="B2909">
        <v>0</v>
      </c>
    </row>
    <row r="2910" spans="1:2" hidden="1" x14ac:dyDescent="0.3">
      <c r="A2910" t="s">
        <v>8221</v>
      </c>
      <c r="B2910">
        <v>0</v>
      </c>
    </row>
    <row r="2911" spans="1:2" hidden="1" x14ac:dyDescent="0.3">
      <c r="A2911" t="s">
        <v>8221</v>
      </c>
      <c r="B2911">
        <v>0</v>
      </c>
    </row>
    <row r="2912" spans="1:2" hidden="1" x14ac:dyDescent="0.3">
      <c r="A2912" t="s">
        <v>8221</v>
      </c>
      <c r="B2912">
        <v>0</v>
      </c>
    </row>
    <row r="2913" spans="1:2" hidden="1" x14ac:dyDescent="0.3">
      <c r="A2913" t="s">
        <v>8221</v>
      </c>
      <c r="B2913">
        <v>0</v>
      </c>
    </row>
    <row r="2914" spans="1:2" hidden="1" x14ac:dyDescent="0.3">
      <c r="A2914" t="s">
        <v>8221</v>
      </c>
      <c r="B2914">
        <v>0</v>
      </c>
    </row>
    <row r="2915" spans="1:2" hidden="1" x14ac:dyDescent="0.3">
      <c r="A2915" t="s">
        <v>8221</v>
      </c>
      <c r="B2915">
        <v>0</v>
      </c>
    </row>
    <row r="2916" spans="1:2" hidden="1" x14ac:dyDescent="0.3">
      <c r="A2916" t="s">
        <v>8221</v>
      </c>
      <c r="B2916">
        <v>0</v>
      </c>
    </row>
    <row r="2917" spans="1:2" hidden="1" x14ac:dyDescent="0.3">
      <c r="A2917" t="s">
        <v>8221</v>
      </c>
      <c r="B2917">
        <v>0</v>
      </c>
    </row>
    <row r="2918" spans="1:2" hidden="1" x14ac:dyDescent="0.3">
      <c r="A2918" t="s">
        <v>8221</v>
      </c>
      <c r="B2918">
        <v>0</v>
      </c>
    </row>
    <row r="2919" spans="1:2" hidden="1" x14ac:dyDescent="0.3">
      <c r="A2919" t="s">
        <v>8221</v>
      </c>
      <c r="B2919">
        <v>0</v>
      </c>
    </row>
    <row r="2920" spans="1:2" hidden="1" x14ac:dyDescent="0.3">
      <c r="A2920" t="s">
        <v>8221</v>
      </c>
      <c r="B2920">
        <v>0</v>
      </c>
    </row>
    <row r="2921" spans="1:2" hidden="1" x14ac:dyDescent="0.3">
      <c r="A2921" t="s">
        <v>8221</v>
      </c>
      <c r="B2921">
        <v>0</v>
      </c>
    </row>
    <row r="2922" spans="1:2" hidden="1" x14ac:dyDescent="0.3">
      <c r="A2922" t="s">
        <v>8221</v>
      </c>
      <c r="B2922">
        <v>0</v>
      </c>
    </row>
    <row r="2923" spans="1:2" x14ac:dyDescent="0.3">
      <c r="A2923" t="s">
        <v>8219</v>
      </c>
      <c r="B2923">
        <v>3</v>
      </c>
    </row>
    <row r="2924" spans="1:2" x14ac:dyDescent="0.3">
      <c r="A2924" t="s">
        <v>8219</v>
      </c>
      <c r="B2924">
        <v>6</v>
      </c>
    </row>
    <row r="2925" spans="1:2" x14ac:dyDescent="0.3">
      <c r="A2925" t="s">
        <v>8219</v>
      </c>
      <c r="B2925">
        <v>10</v>
      </c>
    </row>
    <row r="2926" spans="1:2" x14ac:dyDescent="0.3">
      <c r="A2926" t="s">
        <v>8219</v>
      </c>
      <c r="B2926">
        <v>147</v>
      </c>
    </row>
    <row r="2927" spans="1:2" x14ac:dyDescent="0.3">
      <c r="A2927" t="s">
        <v>8219</v>
      </c>
      <c r="B2927">
        <v>199</v>
      </c>
    </row>
    <row r="2928" spans="1:2" x14ac:dyDescent="0.3">
      <c r="A2928" t="s">
        <v>8219</v>
      </c>
      <c r="B2928">
        <v>50</v>
      </c>
    </row>
    <row r="2929" spans="1:2" x14ac:dyDescent="0.3">
      <c r="A2929" t="s">
        <v>8219</v>
      </c>
      <c r="B2929">
        <v>21</v>
      </c>
    </row>
    <row r="2930" spans="1:2" x14ac:dyDescent="0.3">
      <c r="A2930" t="s">
        <v>8219</v>
      </c>
      <c r="B2930">
        <v>24</v>
      </c>
    </row>
    <row r="2931" spans="1:2" x14ac:dyDescent="0.3">
      <c r="A2931" t="s">
        <v>8219</v>
      </c>
      <c r="B2931">
        <v>32</v>
      </c>
    </row>
    <row r="2932" spans="1:2" x14ac:dyDescent="0.3">
      <c r="A2932" t="s">
        <v>8219</v>
      </c>
      <c r="B2932">
        <v>62</v>
      </c>
    </row>
    <row r="2933" spans="1:2" x14ac:dyDescent="0.3">
      <c r="A2933" t="s">
        <v>8219</v>
      </c>
      <c r="B2933">
        <v>9</v>
      </c>
    </row>
    <row r="2934" spans="1:2" x14ac:dyDescent="0.3">
      <c r="A2934" t="s">
        <v>8219</v>
      </c>
      <c r="B2934">
        <v>38</v>
      </c>
    </row>
    <row r="2935" spans="1:2" x14ac:dyDescent="0.3">
      <c r="A2935" t="s">
        <v>8219</v>
      </c>
      <c r="B2935">
        <v>54</v>
      </c>
    </row>
    <row r="2936" spans="1:2" x14ac:dyDescent="0.3">
      <c r="A2936" t="s">
        <v>8219</v>
      </c>
      <c r="B2936">
        <v>37</v>
      </c>
    </row>
    <row r="2937" spans="1:2" x14ac:dyDescent="0.3">
      <c r="A2937" t="s">
        <v>8219</v>
      </c>
      <c r="B2937">
        <v>39</v>
      </c>
    </row>
    <row r="2938" spans="1:2" x14ac:dyDescent="0.3">
      <c r="A2938" t="s">
        <v>8219</v>
      </c>
      <c r="B2938">
        <v>34</v>
      </c>
    </row>
    <row r="2939" spans="1:2" x14ac:dyDescent="0.3">
      <c r="A2939" t="s">
        <v>8219</v>
      </c>
      <c r="B2939">
        <v>55</v>
      </c>
    </row>
    <row r="2940" spans="1:2" x14ac:dyDescent="0.3">
      <c r="A2940" t="s">
        <v>8219</v>
      </c>
      <c r="B2940">
        <v>32</v>
      </c>
    </row>
    <row r="2941" spans="1:2" x14ac:dyDescent="0.3">
      <c r="A2941" t="s">
        <v>8219</v>
      </c>
      <c r="B2941">
        <v>25</v>
      </c>
    </row>
    <row r="2942" spans="1:2" x14ac:dyDescent="0.3">
      <c r="A2942" t="s">
        <v>8219</v>
      </c>
      <c r="B2942">
        <v>33</v>
      </c>
    </row>
    <row r="2943" spans="1:2" hidden="1" x14ac:dyDescent="0.3">
      <c r="A2943" t="s">
        <v>8221</v>
      </c>
      <c r="B2943">
        <v>0</v>
      </c>
    </row>
    <row r="2944" spans="1:2" hidden="1" x14ac:dyDescent="0.3">
      <c r="A2944" t="s">
        <v>8221</v>
      </c>
      <c r="B2944">
        <v>0</v>
      </c>
    </row>
    <row r="2945" spans="1:2" hidden="1" x14ac:dyDescent="0.3">
      <c r="A2945" t="s">
        <v>8221</v>
      </c>
      <c r="B2945">
        <v>0</v>
      </c>
    </row>
    <row r="2946" spans="1:2" hidden="1" x14ac:dyDescent="0.3">
      <c r="A2946" t="s">
        <v>8221</v>
      </c>
      <c r="B2946">
        <v>0</v>
      </c>
    </row>
    <row r="2947" spans="1:2" hidden="1" x14ac:dyDescent="0.3">
      <c r="A2947" t="s">
        <v>8221</v>
      </c>
      <c r="B2947">
        <v>0</v>
      </c>
    </row>
    <row r="2948" spans="1:2" hidden="1" x14ac:dyDescent="0.3">
      <c r="A2948" t="s">
        <v>8221</v>
      </c>
      <c r="B2948">
        <v>0</v>
      </c>
    </row>
    <row r="2949" spans="1:2" hidden="1" x14ac:dyDescent="0.3">
      <c r="A2949" t="s">
        <v>8221</v>
      </c>
      <c r="B2949">
        <v>0</v>
      </c>
    </row>
    <row r="2950" spans="1:2" hidden="1" x14ac:dyDescent="0.3">
      <c r="A2950" t="s">
        <v>8221</v>
      </c>
      <c r="B2950">
        <v>0</v>
      </c>
    </row>
    <row r="2951" spans="1:2" hidden="1" x14ac:dyDescent="0.3">
      <c r="A2951" t="s">
        <v>8221</v>
      </c>
      <c r="B2951">
        <v>0</v>
      </c>
    </row>
    <row r="2952" spans="1:2" hidden="1" x14ac:dyDescent="0.3">
      <c r="A2952" t="s">
        <v>8221</v>
      </c>
      <c r="B2952">
        <v>0</v>
      </c>
    </row>
    <row r="2953" spans="1:2" hidden="1" x14ac:dyDescent="0.3">
      <c r="A2953" t="s">
        <v>8220</v>
      </c>
      <c r="B2953">
        <v>58</v>
      </c>
    </row>
    <row r="2954" spans="1:2" hidden="1" x14ac:dyDescent="0.3">
      <c r="A2954" t="s">
        <v>8220</v>
      </c>
      <c r="B2954">
        <v>8</v>
      </c>
    </row>
    <row r="2955" spans="1:2" hidden="1" x14ac:dyDescent="0.3">
      <c r="A2955" t="s">
        <v>8220</v>
      </c>
      <c r="B2955">
        <v>3</v>
      </c>
    </row>
    <row r="2956" spans="1:2" hidden="1" x14ac:dyDescent="0.3">
      <c r="A2956" t="s">
        <v>8220</v>
      </c>
      <c r="B2956">
        <v>0</v>
      </c>
    </row>
    <row r="2957" spans="1:2" hidden="1" x14ac:dyDescent="0.3">
      <c r="A2957" t="s">
        <v>8220</v>
      </c>
      <c r="B2957">
        <v>11</v>
      </c>
    </row>
    <row r="2958" spans="1:2" hidden="1" x14ac:dyDescent="0.3">
      <c r="A2958" t="s">
        <v>8220</v>
      </c>
      <c r="B2958">
        <v>20</v>
      </c>
    </row>
    <row r="2959" spans="1:2" hidden="1" x14ac:dyDescent="0.3">
      <c r="A2959" t="s">
        <v>8220</v>
      </c>
      <c r="B2959">
        <v>3</v>
      </c>
    </row>
    <row r="2960" spans="1:2" hidden="1" x14ac:dyDescent="0.3">
      <c r="A2960" t="s">
        <v>8220</v>
      </c>
      <c r="B2960">
        <v>0</v>
      </c>
    </row>
    <row r="2961" spans="1:2" hidden="1" x14ac:dyDescent="0.3">
      <c r="A2961" t="s">
        <v>8220</v>
      </c>
      <c r="B2961">
        <v>0</v>
      </c>
    </row>
    <row r="2962" spans="1:2" hidden="1" x14ac:dyDescent="0.3">
      <c r="A2962" t="s">
        <v>8220</v>
      </c>
      <c r="B2962">
        <v>0</v>
      </c>
    </row>
    <row r="2963" spans="1:2" x14ac:dyDescent="0.3">
      <c r="A2963" t="s">
        <v>8219</v>
      </c>
      <c r="B2963">
        <v>108</v>
      </c>
    </row>
    <row r="2964" spans="1:2" x14ac:dyDescent="0.3">
      <c r="A2964" t="s">
        <v>8219</v>
      </c>
      <c r="B2964">
        <v>20</v>
      </c>
    </row>
    <row r="2965" spans="1:2" x14ac:dyDescent="0.3">
      <c r="A2965" t="s">
        <v>8219</v>
      </c>
      <c r="B2965">
        <v>98</v>
      </c>
    </row>
    <row r="2966" spans="1:2" x14ac:dyDescent="0.3">
      <c r="A2966" t="s">
        <v>8219</v>
      </c>
      <c r="B2966">
        <v>196</v>
      </c>
    </row>
    <row r="2967" spans="1:2" x14ac:dyDescent="0.3">
      <c r="A2967" t="s">
        <v>8219</v>
      </c>
      <c r="B2967">
        <v>39</v>
      </c>
    </row>
    <row r="2968" spans="1:2" x14ac:dyDescent="0.3">
      <c r="A2968" t="s">
        <v>8219</v>
      </c>
      <c r="B2968">
        <v>128</v>
      </c>
    </row>
    <row r="2969" spans="1:2" x14ac:dyDescent="0.3">
      <c r="A2969" t="s">
        <v>8219</v>
      </c>
      <c r="B2969">
        <v>71</v>
      </c>
    </row>
    <row r="2970" spans="1:2" x14ac:dyDescent="0.3">
      <c r="A2970" t="s">
        <v>8219</v>
      </c>
      <c r="B2970">
        <v>47</v>
      </c>
    </row>
    <row r="2971" spans="1:2" x14ac:dyDescent="0.3">
      <c r="A2971" t="s">
        <v>8219</v>
      </c>
      <c r="B2971">
        <v>17</v>
      </c>
    </row>
    <row r="2972" spans="1:2" x14ac:dyDescent="0.3">
      <c r="A2972" t="s">
        <v>8219</v>
      </c>
      <c r="B2972">
        <v>91</v>
      </c>
    </row>
    <row r="2973" spans="1:2" x14ac:dyDescent="0.3">
      <c r="A2973" t="s">
        <v>8219</v>
      </c>
      <c r="B2973">
        <v>43</v>
      </c>
    </row>
    <row r="2974" spans="1:2" x14ac:dyDescent="0.3">
      <c r="A2974" t="s">
        <v>8219</v>
      </c>
      <c r="B2974">
        <v>17</v>
      </c>
    </row>
    <row r="2975" spans="1:2" x14ac:dyDescent="0.3">
      <c r="A2975" t="s">
        <v>8219</v>
      </c>
      <c r="B2975">
        <v>33</v>
      </c>
    </row>
    <row r="2976" spans="1:2" x14ac:dyDescent="0.3">
      <c r="A2976" t="s">
        <v>8219</v>
      </c>
      <c r="B2976">
        <v>87</v>
      </c>
    </row>
    <row r="2977" spans="1:2" x14ac:dyDescent="0.3">
      <c r="A2977" t="s">
        <v>8219</v>
      </c>
      <c r="B2977">
        <v>113</v>
      </c>
    </row>
    <row r="2978" spans="1:2" x14ac:dyDescent="0.3">
      <c r="A2978" t="s">
        <v>8219</v>
      </c>
      <c r="B2978">
        <v>14</v>
      </c>
    </row>
    <row r="2979" spans="1:2" x14ac:dyDescent="0.3">
      <c r="A2979" t="s">
        <v>8219</v>
      </c>
      <c r="B2979">
        <v>30</v>
      </c>
    </row>
    <row r="2980" spans="1:2" x14ac:dyDescent="0.3">
      <c r="A2980" t="s">
        <v>8219</v>
      </c>
      <c r="B2980">
        <v>16</v>
      </c>
    </row>
    <row r="2981" spans="1:2" x14ac:dyDescent="0.3">
      <c r="A2981" t="s">
        <v>8219</v>
      </c>
      <c r="B2981">
        <v>46</v>
      </c>
    </row>
    <row r="2982" spans="1:2" x14ac:dyDescent="0.3">
      <c r="A2982" t="s">
        <v>8219</v>
      </c>
      <c r="B2982">
        <v>24</v>
      </c>
    </row>
    <row r="2983" spans="1:2" x14ac:dyDescent="0.3">
      <c r="A2983" t="s">
        <v>8219</v>
      </c>
      <c r="B2983">
        <v>97</v>
      </c>
    </row>
    <row r="2984" spans="1:2" x14ac:dyDescent="0.3">
      <c r="A2984" t="s">
        <v>8219</v>
      </c>
      <c r="B2984">
        <v>59</v>
      </c>
    </row>
    <row r="2985" spans="1:2" x14ac:dyDescent="0.3">
      <c r="A2985" t="s">
        <v>8219</v>
      </c>
      <c r="B2985">
        <v>1095</v>
      </c>
    </row>
    <row r="2986" spans="1:2" x14ac:dyDescent="0.3">
      <c r="A2986" t="s">
        <v>8219</v>
      </c>
      <c r="B2986">
        <v>218</v>
      </c>
    </row>
    <row r="2987" spans="1:2" x14ac:dyDescent="0.3">
      <c r="A2987" t="s">
        <v>8219</v>
      </c>
      <c r="B2987">
        <v>111</v>
      </c>
    </row>
    <row r="2988" spans="1:2" x14ac:dyDescent="0.3">
      <c r="A2988" t="s">
        <v>8219</v>
      </c>
      <c r="B2988">
        <v>56</v>
      </c>
    </row>
    <row r="2989" spans="1:2" x14ac:dyDescent="0.3">
      <c r="A2989" t="s">
        <v>8219</v>
      </c>
      <c r="B2989">
        <v>265</v>
      </c>
    </row>
    <row r="2990" spans="1:2" x14ac:dyDescent="0.3">
      <c r="A2990" t="s">
        <v>8219</v>
      </c>
      <c r="B2990">
        <v>28</v>
      </c>
    </row>
    <row r="2991" spans="1:2" x14ac:dyDescent="0.3">
      <c r="A2991" t="s">
        <v>8219</v>
      </c>
      <c r="B2991">
        <v>364</v>
      </c>
    </row>
    <row r="2992" spans="1:2" x14ac:dyDescent="0.3">
      <c r="A2992" t="s">
        <v>8219</v>
      </c>
      <c r="B2992">
        <v>27</v>
      </c>
    </row>
    <row r="2993" spans="1:2" x14ac:dyDescent="0.3">
      <c r="A2993" t="s">
        <v>8219</v>
      </c>
      <c r="B2993">
        <v>93</v>
      </c>
    </row>
    <row r="2994" spans="1:2" x14ac:dyDescent="0.3">
      <c r="A2994" t="s">
        <v>8219</v>
      </c>
      <c r="B2994">
        <v>64</v>
      </c>
    </row>
    <row r="2995" spans="1:2" x14ac:dyDescent="0.3">
      <c r="A2995" t="s">
        <v>8219</v>
      </c>
      <c r="B2995">
        <v>22</v>
      </c>
    </row>
    <row r="2996" spans="1:2" x14ac:dyDescent="0.3">
      <c r="A2996" t="s">
        <v>8219</v>
      </c>
      <c r="B2996">
        <v>59</v>
      </c>
    </row>
    <row r="2997" spans="1:2" x14ac:dyDescent="0.3">
      <c r="A2997" t="s">
        <v>8219</v>
      </c>
      <c r="B2997">
        <v>249</v>
      </c>
    </row>
    <row r="2998" spans="1:2" x14ac:dyDescent="0.3">
      <c r="A2998" t="s">
        <v>8219</v>
      </c>
      <c r="B2998">
        <v>392</v>
      </c>
    </row>
    <row r="2999" spans="1:2" x14ac:dyDescent="0.3">
      <c r="A2999" t="s">
        <v>8219</v>
      </c>
      <c r="B2999">
        <v>115</v>
      </c>
    </row>
    <row r="3000" spans="1:2" x14ac:dyDescent="0.3">
      <c r="A3000" t="s">
        <v>8219</v>
      </c>
      <c r="B3000">
        <v>433</v>
      </c>
    </row>
    <row r="3001" spans="1:2" x14ac:dyDescent="0.3">
      <c r="A3001" t="s">
        <v>8219</v>
      </c>
      <c r="B3001">
        <v>20</v>
      </c>
    </row>
    <row r="3002" spans="1:2" x14ac:dyDescent="0.3">
      <c r="A3002" t="s">
        <v>8219</v>
      </c>
      <c r="B3002">
        <v>8</v>
      </c>
    </row>
    <row r="3003" spans="1:2" x14ac:dyDescent="0.3">
      <c r="A3003" t="s">
        <v>8219</v>
      </c>
      <c r="B3003">
        <v>175</v>
      </c>
    </row>
    <row r="3004" spans="1:2" x14ac:dyDescent="0.3">
      <c r="A3004" t="s">
        <v>8219</v>
      </c>
      <c r="B3004">
        <v>104</v>
      </c>
    </row>
    <row r="3005" spans="1:2" x14ac:dyDescent="0.3">
      <c r="A3005" t="s">
        <v>8219</v>
      </c>
      <c r="B3005">
        <v>17</v>
      </c>
    </row>
    <row r="3006" spans="1:2" x14ac:dyDescent="0.3">
      <c r="A3006" t="s">
        <v>8219</v>
      </c>
      <c r="B3006">
        <v>277</v>
      </c>
    </row>
    <row r="3007" spans="1:2" x14ac:dyDescent="0.3">
      <c r="A3007" t="s">
        <v>8219</v>
      </c>
      <c r="B3007">
        <v>118</v>
      </c>
    </row>
    <row r="3008" spans="1:2" x14ac:dyDescent="0.3">
      <c r="A3008" t="s">
        <v>8219</v>
      </c>
      <c r="B3008">
        <v>97</v>
      </c>
    </row>
    <row r="3009" spans="1:2" x14ac:dyDescent="0.3">
      <c r="A3009" t="s">
        <v>8219</v>
      </c>
      <c r="B3009">
        <v>20</v>
      </c>
    </row>
    <row r="3010" spans="1:2" x14ac:dyDescent="0.3">
      <c r="A3010" t="s">
        <v>8219</v>
      </c>
      <c r="B3010">
        <v>26</v>
      </c>
    </row>
    <row r="3011" spans="1:2" x14ac:dyDescent="0.3">
      <c r="A3011" t="s">
        <v>8219</v>
      </c>
      <c r="B3011">
        <v>128</v>
      </c>
    </row>
    <row r="3012" spans="1:2" x14ac:dyDescent="0.3">
      <c r="A3012" t="s">
        <v>8219</v>
      </c>
      <c r="B3012">
        <v>15</v>
      </c>
    </row>
    <row r="3013" spans="1:2" x14ac:dyDescent="0.3">
      <c r="A3013" t="s">
        <v>8219</v>
      </c>
      <c r="B3013">
        <v>25</v>
      </c>
    </row>
    <row r="3014" spans="1:2" x14ac:dyDescent="0.3">
      <c r="A3014" t="s">
        <v>8219</v>
      </c>
      <c r="B3014">
        <v>55</v>
      </c>
    </row>
    <row r="3015" spans="1:2" x14ac:dyDescent="0.3">
      <c r="A3015" t="s">
        <v>8219</v>
      </c>
      <c r="B3015">
        <v>107</v>
      </c>
    </row>
    <row r="3016" spans="1:2" x14ac:dyDescent="0.3">
      <c r="A3016" t="s">
        <v>8219</v>
      </c>
      <c r="B3016">
        <v>557</v>
      </c>
    </row>
    <row r="3017" spans="1:2" x14ac:dyDescent="0.3">
      <c r="A3017" t="s">
        <v>8219</v>
      </c>
      <c r="B3017">
        <v>40</v>
      </c>
    </row>
    <row r="3018" spans="1:2" x14ac:dyDescent="0.3">
      <c r="A3018" t="s">
        <v>8219</v>
      </c>
      <c r="B3018">
        <v>36</v>
      </c>
    </row>
    <row r="3019" spans="1:2" x14ac:dyDescent="0.3">
      <c r="A3019" t="s">
        <v>8219</v>
      </c>
      <c r="B3019">
        <v>159</v>
      </c>
    </row>
    <row r="3020" spans="1:2" x14ac:dyDescent="0.3">
      <c r="A3020" t="s">
        <v>8219</v>
      </c>
      <c r="B3020">
        <v>41</v>
      </c>
    </row>
    <row r="3021" spans="1:2" x14ac:dyDescent="0.3">
      <c r="A3021" t="s">
        <v>8219</v>
      </c>
      <c r="B3021">
        <v>226</v>
      </c>
    </row>
    <row r="3022" spans="1:2" x14ac:dyDescent="0.3">
      <c r="A3022" t="s">
        <v>8219</v>
      </c>
      <c r="B3022">
        <v>30</v>
      </c>
    </row>
    <row r="3023" spans="1:2" x14ac:dyDescent="0.3">
      <c r="A3023" t="s">
        <v>8219</v>
      </c>
      <c r="B3023">
        <v>103</v>
      </c>
    </row>
    <row r="3024" spans="1:2" x14ac:dyDescent="0.3">
      <c r="A3024" t="s">
        <v>8219</v>
      </c>
      <c r="B3024">
        <v>62</v>
      </c>
    </row>
    <row r="3025" spans="1:2" x14ac:dyDescent="0.3">
      <c r="A3025" t="s">
        <v>8219</v>
      </c>
      <c r="B3025">
        <v>6</v>
      </c>
    </row>
    <row r="3026" spans="1:2" x14ac:dyDescent="0.3">
      <c r="A3026" t="s">
        <v>8219</v>
      </c>
      <c r="B3026">
        <v>182</v>
      </c>
    </row>
    <row r="3027" spans="1:2" x14ac:dyDescent="0.3">
      <c r="A3027" t="s">
        <v>8219</v>
      </c>
      <c r="B3027">
        <v>145</v>
      </c>
    </row>
    <row r="3028" spans="1:2" x14ac:dyDescent="0.3">
      <c r="A3028" t="s">
        <v>8219</v>
      </c>
      <c r="B3028">
        <v>25</v>
      </c>
    </row>
    <row r="3029" spans="1:2" x14ac:dyDescent="0.3">
      <c r="A3029" t="s">
        <v>8219</v>
      </c>
      <c r="B3029">
        <v>320</v>
      </c>
    </row>
    <row r="3030" spans="1:2" x14ac:dyDescent="0.3">
      <c r="A3030" t="s">
        <v>8219</v>
      </c>
      <c r="B3030">
        <v>99</v>
      </c>
    </row>
    <row r="3031" spans="1:2" x14ac:dyDescent="0.3">
      <c r="A3031" t="s">
        <v>8219</v>
      </c>
      <c r="B3031">
        <v>348</v>
      </c>
    </row>
    <row r="3032" spans="1:2" x14ac:dyDescent="0.3">
      <c r="A3032" t="s">
        <v>8219</v>
      </c>
      <c r="B3032">
        <v>41</v>
      </c>
    </row>
    <row r="3033" spans="1:2" x14ac:dyDescent="0.3">
      <c r="A3033" t="s">
        <v>8219</v>
      </c>
      <c r="B3033">
        <v>29</v>
      </c>
    </row>
    <row r="3034" spans="1:2" x14ac:dyDescent="0.3">
      <c r="A3034" t="s">
        <v>8219</v>
      </c>
      <c r="B3034">
        <v>25</v>
      </c>
    </row>
    <row r="3035" spans="1:2" x14ac:dyDescent="0.3">
      <c r="A3035" t="s">
        <v>8219</v>
      </c>
      <c r="B3035">
        <v>23</v>
      </c>
    </row>
    <row r="3036" spans="1:2" x14ac:dyDescent="0.3">
      <c r="A3036" t="s">
        <v>8219</v>
      </c>
      <c r="B3036">
        <v>1260</v>
      </c>
    </row>
    <row r="3037" spans="1:2" x14ac:dyDescent="0.3">
      <c r="A3037" t="s">
        <v>8219</v>
      </c>
      <c r="B3037">
        <v>307</v>
      </c>
    </row>
    <row r="3038" spans="1:2" x14ac:dyDescent="0.3">
      <c r="A3038" t="s">
        <v>8219</v>
      </c>
      <c r="B3038">
        <v>329</v>
      </c>
    </row>
    <row r="3039" spans="1:2" x14ac:dyDescent="0.3">
      <c r="A3039" t="s">
        <v>8219</v>
      </c>
      <c r="B3039">
        <v>32</v>
      </c>
    </row>
    <row r="3040" spans="1:2" x14ac:dyDescent="0.3">
      <c r="A3040" t="s">
        <v>8219</v>
      </c>
      <c r="B3040">
        <v>27</v>
      </c>
    </row>
    <row r="3041" spans="1:2" x14ac:dyDescent="0.3">
      <c r="A3041" t="s">
        <v>8219</v>
      </c>
      <c r="B3041">
        <v>236</v>
      </c>
    </row>
    <row r="3042" spans="1:2" x14ac:dyDescent="0.3">
      <c r="A3042" t="s">
        <v>8219</v>
      </c>
      <c r="B3042">
        <v>42</v>
      </c>
    </row>
    <row r="3043" spans="1:2" x14ac:dyDescent="0.3">
      <c r="A3043" t="s">
        <v>8219</v>
      </c>
      <c r="B3043">
        <v>95</v>
      </c>
    </row>
    <row r="3044" spans="1:2" x14ac:dyDescent="0.3">
      <c r="A3044" t="s">
        <v>8219</v>
      </c>
      <c r="B3044">
        <v>37</v>
      </c>
    </row>
    <row r="3045" spans="1:2" x14ac:dyDescent="0.3">
      <c r="A3045" t="s">
        <v>8219</v>
      </c>
      <c r="B3045">
        <v>128</v>
      </c>
    </row>
    <row r="3046" spans="1:2" x14ac:dyDescent="0.3">
      <c r="A3046" t="s">
        <v>8219</v>
      </c>
      <c r="B3046">
        <v>156</v>
      </c>
    </row>
    <row r="3047" spans="1:2" x14ac:dyDescent="0.3">
      <c r="A3047" t="s">
        <v>8219</v>
      </c>
      <c r="B3047">
        <v>64</v>
      </c>
    </row>
    <row r="3048" spans="1:2" x14ac:dyDescent="0.3">
      <c r="A3048" t="s">
        <v>8219</v>
      </c>
      <c r="B3048">
        <v>58</v>
      </c>
    </row>
    <row r="3049" spans="1:2" x14ac:dyDescent="0.3">
      <c r="A3049" t="s">
        <v>8219</v>
      </c>
      <c r="B3049">
        <v>20</v>
      </c>
    </row>
    <row r="3050" spans="1:2" x14ac:dyDescent="0.3">
      <c r="A3050" t="s">
        <v>8219</v>
      </c>
      <c r="B3050">
        <v>47</v>
      </c>
    </row>
    <row r="3051" spans="1:2" x14ac:dyDescent="0.3">
      <c r="A3051" t="s">
        <v>8219</v>
      </c>
      <c r="B3051">
        <v>54</v>
      </c>
    </row>
    <row r="3052" spans="1:2" x14ac:dyDescent="0.3">
      <c r="A3052" t="s">
        <v>8219</v>
      </c>
      <c r="B3052">
        <v>9</v>
      </c>
    </row>
    <row r="3053" spans="1:2" hidden="1" x14ac:dyDescent="0.3">
      <c r="A3053" t="s">
        <v>8221</v>
      </c>
      <c r="B3053">
        <v>0</v>
      </c>
    </row>
    <row r="3054" spans="1:2" hidden="1" x14ac:dyDescent="0.3">
      <c r="A3054" t="s">
        <v>8221</v>
      </c>
      <c r="B3054">
        <v>0</v>
      </c>
    </row>
    <row r="3055" spans="1:2" hidden="1" x14ac:dyDescent="0.3">
      <c r="A3055" t="s">
        <v>8221</v>
      </c>
      <c r="B3055">
        <v>0</v>
      </c>
    </row>
    <row r="3056" spans="1:2" hidden="1" x14ac:dyDescent="0.3">
      <c r="A3056" t="s">
        <v>8221</v>
      </c>
      <c r="B3056">
        <v>0</v>
      </c>
    </row>
    <row r="3057" spans="1:2" hidden="1" x14ac:dyDescent="0.3">
      <c r="A3057" t="s">
        <v>8221</v>
      </c>
      <c r="B3057">
        <v>0</v>
      </c>
    </row>
    <row r="3058" spans="1:2" hidden="1" x14ac:dyDescent="0.3">
      <c r="A3058" t="s">
        <v>8221</v>
      </c>
      <c r="B3058">
        <v>0</v>
      </c>
    </row>
    <row r="3059" spans="1:2" hidden="1" x14ac:dyDescent="0.3">
      <c r="A3059" t="s">
        <v>8221</v>
      </c>
      <c r="B3059">
        <v>0</v>
      </c>
    </row>
    <row r="3060" spans="1:2" hidden="1" x14ac:dyDescent="0.3">
      <c r="A3060" t="s">
        <v>8221</v>
      </c>
      <c r="B3060">
        <v>0</v>
      </c>
    </row>
    <row r="3061" spans="1:2" hidden="1" x14ac:dyDescent="0.3">
      <c r="A3061" t="s">
        <v>8221</v>
      </c>
      <c r="B3061">
        <v>0</v>
      </c>
    </row>
    <row r="3062" spans="1:2" hidden="1" x14ac:dyDescent="0.3">
      <c r="A3062" t="s">
        <v>8221</v>
      </c>
      <c r="B3062">
        <v>0</v>
      </c>
    </row>
    <row r="3063" spans="1:2" hidden="1" x14ac:dyDescent="0.3">
      <c r="A3063" t="s">
        <v>8221</v>
      </c>
      <c r="B3063">
        <v>0</v>
      </c>
    </row>
    <row r="3064" spans="1:2" hidden="1" x14ac:dyDescent="0.3">
      <c r="A3064" t="s">
        <v>8221</v>
      </c>
      <c r="B3064">
        <v>0</v>
      </c>
    </row>
    <row r="3065" spans="1:2" hidden="1" x14ac:dyDescent="0.3">
      <c r="A3065" t="s">
        <v>8221</v>
      </c>
      <c r="B3065">
        <v>0</v>
      </c>
    </row>
    <row r="3066" spans="1:2" hidden="1" x14ac:dyDescent="0.3">
      <c r="A3066" t="s">
        <v>8221</v>
      </c>
      <c r="B3066">
        <v>0</v>
      </c>
    </row>
    <row r="3067" spans="1:2" hidden="1" x14ac:dyDescent="0.3">
      <c r="A3067" t="s">
        <v>8221</v>
      </c>
      <c r="B3067">
        <v>0</v>
      </c>
    </row>
    <row r="3068" spans="1:2" hidden="1" x14ac:dyDescent="0.3">
      <c r="A3068" t="s">
        <v>8221</v>
      </c>
      <c r="B3068">
        <v>0</v>
      </c>
    </row>
    <row r="3069" spans="1:2" hidden="1" x14ac:dyDescent="0.3">
      <c r="A3069" t="s">
        <v>8221</v>
      </c>
      <c r="B3069">
        <v>0</v>
      </c>
    </row>
    <row r="3070" spans="1:2" hidden="1" x14ac:dyDescent="0.3">
      <c r="A3070" t="s">
        <v>8221</v>
      </c>
      <c r="B3070">
        <v>0</v>
      </c>
    </row>
    <row r="3071" spans="1:2" hidden="1" x14ac:dyDescent="0.3">
      <c r="A3071" t="s">
        <v>8221</v>
      </c>
      <c r="B3071">
        <v>0</v>
      </c>
    </row>
    <row r="3072" spans="1:2" hidden="1" x14ac:dyDescent="0.3">
      <c r="A3072" t="s">
        <v>8221</v>
      </c>
      <c r="B3072">
        <v>0</v>
      </c>
    </row>
    <row r="3073" spans="1:2" hidden="1" x14ac:dyDescent="0.3">
      <c r="A3073" t="s">
        <v>8221</v>
      </c>
      <c r="B3073">
        <v>0</v>
      </c>
    </row>
    <row r="3074" spans="1:2" hidden="1" x14ac:dyDescent="0.3">
      <c r="A3074" t="s">
        <v>8221</v>
      </c>
      <c r="B3074">
        <v>0</v>
      </c>
    </row>
    <row r="3075" spans="1:2" hidden="1" x14ac:dyDescent="0.3">
      <c r="A3075" t="s">
        <v>8221</v>
      </c>
      <c r="B3075">
        <v>0</v>
      </c>
    </row>
    <row r="3076" spans="1:2" hidden="1" x14ac:dyDescent="0.3">
      <c r="A3076" t="s">
        <v>8221</v>
      </c>
      <c r="B3076">
        <v>0</v>
      </c>
    </row>
    <row r="3077" spans="1:2" hidden="1" x14ac:dyDescent="0.3">
      <c r="A3077" t="s">
        <v>8221</v>
      </c>
      <c r="B3077">
        <v>0</v>
      </c>
    </row>
    <row r="3078" spans="1:2" hidden="1" x14ac:dyDescent="0.3">
      <c r="A3078" t="s">
        <v>8221</v>
      </c>
      <c r="B3078">
        <v>0</v>
      </c>
    </row>
    <row r="3079" spans="1:2" hidden="1" x14ac:dyDescent="0.3">
      <c r="A3079" t="s">
        <v>8221</v>
      </c>
      <c r="B3079">
        <v>0</v>
      </c>
    </row>
    <row r="3080" spans="1:2" hidden="1" x14ac:dyDescent="0.3">
      <c r="A3080" t="s">
        <v>8221</v>
      </c>
      <c r="B3080">
        <v>0</v>
      </c>
    </row>
    <row r="3081" spans="1:2" hidden="1" x14ac:dyDescent="0.3">
      <c r="A3081" t="s">
        <v>8221</v>
      </c>
      <c r="B3081">
        <v>0</v>
      </c>
    </row>
    <row r="3082" spans="1:2" hidden="1" x14ac:dyDescent="0.3">
      <c r="A3082" t="s">
        <v>8221</v>
      </c>
      <c r="B3082">
        <v>0</v>
      </c>
    </row>
    <row r="3083" spans="1:2" hidden="1" x14ac:dyDescent="0.3">
      <c r="A3083" t="s">
        <v>8221</v>
      </c>
      <c r="B3083">
        <v>0</v>
      </c>
    </row>
    <row r="3084" spans="1:2" hidden="1" x14ac:dyDescent="0.3">
      <c r="A3084" t="s">
        <v>8221</v>
      </c>
      <c r="B3084">
        <v>0</v>
      </c>
    </row>
    <row r="3085" spans="1:2" hidden="1" x14ac:dyDescent="0.3">
      <c r="A3085" t="s">
        <v>8221</v>
      </c>
      <c r="B3085">
        <v>0</v>
      </c>
    </row>
    <row r="3086" spans="1:2" hidden="1" x14ac:dyDescent="0.3">
      <c r="A3086" t="s">
        <v>8221</v>
      </c>
      <c r="B3086">
        <v>0</v>
      </c>
    </row>
    <row r="3087" spans="1:2" hidden="1" x14ac:dyDescent="0.3">
      <c r="A3087" t="s">
        <v>8221</v>
      </c>
      <c r="B3087">
        <v>0</v>
      </c>
    </row>
    <row r="3088" spans="1:2" hidden="1" x14ac:dyDescent="0.3">
      <c r="A3088" t="s">
        <v>8221</v>
      </c>
      <c r="B3088">
        <v>0</v>
      </c>
    </row>
    <row r="3089" spans="1:2" hidden="1" x14ac:dyDescent="0.3">
      <c r="A3089" t="s">
        <v>8221</v>
      </c>
      <c r="B3089">
        <v>0</v>
      </c>
    </row>
    <row r="3090" spans="1:2" hidden="1" x14ac:dyDescent="0.3">
      <c r="A3090" t="s">
        <v>8221</v>
      </c>
      <c r="B3090">
        <v>0</v>
      </c>
    </row>
    <row r="3091" spans="1:2" hidden="1" x14ac:dyDescent="0.3">
      <c r="A3091" t="s">
        <v>8221</v>
      </c>
      <c r="B3091">
        <v>0</v>
      </c>
    </row>
    <row r="3092" spans="1:2" hidden="1" x14ac:dyDescent="0.3">
      <c r="A3092" t="s">
        <v>8221</v>
      </c>
      <c r="B3092">
        <v>0</v>
      </c>
    </row>
    <row r="3093" spans="1:2" hidden="1" x14ac:dyDescent="0.3">
      <c r="A3093" t="s">
        <v>8221</v>
      </c>
      <c r="B3093">
        <v>0</v>
      </c>
    </row>
    <row r="3094" spans="1:2" hidden="1" x14ac:dyDescent="0.3">
      <c r="A3094" t="s">
        <v>8221</v>
      </c>
      <c r="B3094">
        <v>0</v>
      </c>
    </row>
    <row r="3095" spans="1:2" hidden="1" x14ac:dyDescent="0.3">
      <c r="A3095" t="s">
        <v>8221</v>
      </c>
      <c r="B3095">
        <v>0</v>
      </c>
    </row>
    <row r="3096" spans="1:2" hidden="1" x14ac:dyDescent="0.3">
      <c r="A3096" t="s">
        <v>8221</v>
      </c>
      <c r="B3096">
        <v>0</v>
      </c>
    </row>
    <row r="3097" spans="1:2" hidden="1" x14ac:dyDescent="0.3">
      <c r="A3097" t="s">
        <v>8221</v>
      </c>
      <c r="B3097">
        <v>0</v>
      </c>
    </row>
    <row r="3098" spans="1:2" hidden="1" x14ac:dyDescent="0.3">
      <c r="A3098" t="s">
        <v>8221</v>
      </c>
      <c r="B3098">
        <v>0</v>
      </c>
    </row>
    <row r="3099" spans="1:2" hidden="1" x14ac:dyDescent="0.3">
      <c r="A3099" t="s">
        <v>8221</v>
      </c>
      <c r="B3099">
        <v>0</v>
      </c>
    </row>
    <row r="3100" spans="1:2" hidden="1" x14ac:dyDescent="0.3">
      <c r="A3100" t="s">
        <v>8221</v>
      </c>
      <c r="B3100">
        <v>0</v>
      </c>
    </row>
    <row r="3101" spans="1:2" hidden="1" x14ac:dyDescent="0.3">
      <c r="A3101" t="s">
        <v>8221</v>
      </c>
      <c r="B3101">
        <v>0</v>
      </c>
    </row>
    <row r="3102" spans="1:2" hidden="1" x14ac:dyDescent="0.3">
      <c r="A3102" t="s">
        <v>8221</v>
      </c>
      <c r="B3102">
        <v>0</v>
      </c>
    </row>
    <row r="3103" spans="1:2" hidden="1" x14ac:dyDescent="0.3">
      <c r="A3103" t="s">
        <v>8221</v>
      </c>
      <c r="B3103">
        <v>0</v>
      </c>
    </row>
    <row r="3104" spans="1:2" hidden="1" x14ac:dyDescent="0.3">
      <c r="A3104" t="s">
        <v>8221</v>
      </c>
      <c r="B3104">
        <v>0</v>
      </c>
    </row>
    <row r="3105" spans="1:2" hidden="1" x14ac:dyDescent="0.3">
      <c r="A3105" t="s">
        <v>8221</v>
      </c>
      <c r="B3105">
        <v>0</v>
      </c>
    </row>
    <row r="3106" spans="1:2" hidden="1" x14ac:dyDescent="0.3">
      <c r="A3106" t="s">
        <v>8221</v>
      </c>
      <c r="B3106">
        <v>0</v>
      </c>
    </row>
    <row r="3107" spans="1:2" hidden="1" x14ac:dyDescent="0.3">
      <c r="A3107" t="s">
        <v>8221</v>
      </c>
      <c r="B3107">
        <v>0</v>
      </c>
    </row>
    <row r="3108" spans="1:2" hidden="1" x14ac:dyDescent="0.3">
      <c r="A3108" t="s">
        <v>8221</v>
      </c>
      <c r="B3108">
        <v>0</v>
      </c>
    </row>
    <row r="3109" spans="1:2" hidden="1" x14ac:dyDescent="0.3">
      <c r="A3109" t="s">
        <v>8221</v>
      </c>
      <c r="B3109">
        <v>0</v>
      </c>
    </row>
    <row r="3110" spans="1:2" hidden="1" x14ac:dyDescent="0.3">
      <c r="A3110" t="s">
        <v>8221</v>
      </c>
      <c r="B3110">
        <v>0</v>
      </c>
    </row>
    <row r="3111" spans="1:2" hidden="1" x14ac:dyDescent="0.3">
      <c r="A3111" t="s">
        <v>8221</v>
      </c>
      <c r="B3111">
        <v>0</v>
      </c>
    </row>
    <row r="3112" spans="1:2" hidden="1" x14ac:dyDescent="0.3">
      <c r="A3112" t="s">
        <v>8221</v>
      </c>
      <c r="B3112">
        <v>0</v>
      </c>
    </row>
    <row r="3113" spans="1:2" hidden="1" x14ac:dyDescent="0.3">
      <c r="A3113" t="s">
        <v>8221</v>
      </c>
      <c r="B3113">
        <v>0</v>
      </c>
    </row>
    <row r="3114" spans="1:2" hidden="1" x14ac:dyDescent="0.3">
      <c r="A3114" t="s">
        <v>8221</v>
      </c>
      <c r="B3114">
        <v>0</v>
      </c>
    </row>
    <row r="3115" spans="1:2" hidden="1" x14ac:dyDescent="0.3">
      <c r="A3115" t="s">
        <v>8221</v>
      </c>
      <c r="B3115">
        <v>0</v>
      </c>
    </row>
    <row r="3116" spans="1:2" hidden="1" x14ac:dyDescent="0.3">
      <c r="A3116" t="s">
        <v>8221</v>
      </c>
      <c r="B3116">
        <v>0</v>
      </c>
    </row>
    <row r="3117" spans="1:2" hidden="1" x14ac:dyDescent="0.3">
      <c r="A3117" t="s">
        <v>8221</v>
      </c>
      <c r="B3117">
        <v>0</v>
      </c>
    </row>
    <row r="3118" spans="1:2" hidden="1" x14ac:dyDescent="0.3">
      <c r="A3118" t="s">
        <v>8221</v>
      </c>
      <c r="B3118">
        <v>0</v>
      </c>
    </row>
    <row r="3119" spans="1:2" hidden="1" x14ac:dyDescent="0.3">
      <c r="A3119" t="s">
        <v>8221</v>
      </c>
      <c r="B3119">
        <v>0</v>
      </c>
    </row>
    <row r="3120" spans="1:2" hidden="1" x14ac:dyDescent="0.3">
      <c r="A3120" t="s">
        <v>8221</v>
      </c>
      <c r="B3120">
        <v>0</v>
      </c>
    </row>
    <row r="3121" spans="1:2" hidden="1" x14ac:dyDescent="0.3">
      <c r="A3121" t="s">
        <v>8221</v>
      </c>
      <c r="B3121">
        <v>0</v>
      </c>
    </row>
    <row r="3122" spans="1:2" hidden="1" x14ac:dyDescent="0.3">
      <c r="A3122" t="s">
        <v>8221</v>
      </c>
      <c r="B3122">
        <v>0</v>
      </c>
    </row>
    <row r="3123" spans="1:2" hidden="1" x14ac:dyDescent="0.3">
      <c r="A3123" t="s">
        <v>8220</v>
      </c>
      <c r="B3123">
        <v>1</v>
      </c>
    </row>
    <row r="3124" spans="1:2" hidden="1" x14ac:dyDescent="0.3">
      <c r="A3124" t="s">
        <v>8220</v>
      </c>
      <c r="B3124">
        <v>2</v>
      </c>
    </row>
    <row r="3125" spans="1:2" hidden="1" x14ac:dyDescent="0.3">
      <c r="A3125" t="s">
        <v>8220</v>
      </c>
      <c r="B3125">
        <v>348</v>
      </c>
    </row>
    <row r="3126" spans="1:2" hidden="1" x14ac:dyDescent="0.3">
      <c r="A3126" t="s">
        <v>8220</v>
      </c>
      <c r="B3126">
        <v>4</v>
      </c>
    </row>
    <row r="3127" spans="1:2" hidden="1" x14ac:dyDescent="0.3">
      <c r="A3127" t="s">
        <v>8220</v>
      </c>
      <c r="B3127">
        <v>0</v>
      </c>
    </row>
    <row r="3128" spans="1:2" hidden="1" x14ac:dyDescent="0.3">
      <c r="A3128" t="s">
        <v>8220</v>
      </c>
      <c r="B3128">
        <v>17</v>
      </c>
    </row>
    <row r="3129" spans="1:2" hidden="1" x14ac:dyDescent="0.3">
      <c r="A3129" t="s">
        <v>8220</v>
      </c>
      <c r="B3129">
        <v>0</v>
      </c>
    </row>
    <row r="3130" spans="1:2" hidden="1" x14ac:dyDescent="0.3">
      <c r="A3130" t="s">
        <v>8222</v>
      </c>
      <c r="B3130">
        <v>117</v>
      </c>
    </row>
    <row r="3131" spans="1:2" hidden="1" x14ac:dyDescent="0.3">
      <c r="A3131" t="s">
        <v>8222</v>
      </c>
      <c r="B3131">
        <v>1</v>
      </c>
    </row>
    <row r="3132" spans="1:2" hidden="1" x14ac:dyDescent="0.3">
      <c r="A3132" t="s">
        <v>8222</v>
      </c>
      <c r="B3132">
        <v>4</v>
      </c>
    </row>
    <row r="3133" spans="1:2" hidden="1" x14ac:dyDescent="0.3">
      <c r="A3133" t="s">
        <v>8222</v>
      </c>
      <c r="B3133">
        <v>12</v>
      </c>
    </row>
    <row r="3134" spans="1:2" hidden="1" x14ac:dyDescent="0.3">
      <c r="A3134" t="s">
        <v>8222</v>
      </c>
      <c r="B3134">
        <v>1</v>
      </c>
    </row>
    <row r="3135" spans="1:2" hidden="1" x14ac:dyDescent="0.3">
      <c r="A3135" t="s">
        <v>8222</v>
      </c>
      <c r="B3135">
        <v>16</v>
      </c>
    </row>
    <row r="3136" spans="1:2" hidden="1" x14ac:dyDescent="0.3">
      <c r="A3136" t="s">
        <v>8222</v>
      </c>
      <c r="B3136">
        <v>12</v>
      </c>
    </row>
    <row r="3137" spans="1:2" hidden="1" x14ac:dyDescent="0.3">
      <c r="A3137" t="s">
        <v>8222</v>
      </c>
      <c r="B3137">
        <v>7</v>
      </c>
    </row>
    <row r="3138" spans="1:2" hidden="1" x14ac:dyDescent="0.3">
      <c r="A3138" t="s">
        <v>8222</v>
      </c>
      <c r="B3138">
        <v>22</v>
      </c>
    </row>
    <row r="3139" spans="1:2" hidden="1" x14ac:dyDescent="0.3">
      <c r="A3139" t="s">
        <v>8222</v>
      </c>
      <c r="B3139">
        <v>1</v>
      </c>
    </row>
    <row r="3140" spans="1:2" hidden="1" x14ac:dyDescent="0.3">
      <c r="A3140" t="s">
        <v>8222</v>
      </c>
      <c r="B3140">
        <v>0</v>
      </c>
    </row>
    <row r="3141" spans="1:2" hidden="1" x14ac:dyDescent="0.3">
      <c r="A3141" t="s">
        <v>8222</v>
      </c>
      <c r="B3141">
        <v>6</v>
      </c>
    </row>
    <row r="3142" spans="1:2" hidden="1" x14ac:dyDescent="0.3">
      <c r="A3142" t="s">
        <v>8222</v>
      </c>
      <c r="B3142">
        <v>4</v>
      </c>
    </row>
    <row r="3143" spans="1:2" hidden="1" x14ac:dyDescent="0.3">
      <c r="A3143" t="s">
        <v>8222</v>
      </c>
      <c r="B3143">
        <v>8</v>
      </c>
    </row>
    <row r="3144" spans="1:2" hidden="1" x14ac:dyDescent="0.3">
      <c r="A3144" t="s">
        <v>8222</v>
      </c>
      <c r="B3144">
        <v>3</v>
      </c>
    </row>
    <row r="3145" spans="1:2" hidden="1" x14ac:dyDescent="0.3">
      <c r="A3145" t="s">
        <v>8222</v>
      </c>
      <c r="B3145">
        <v>0</v>
      </c>
    </row>
    <row r="3146" spans="1:2" hidden="1" x14ac:dyDescent="0.3">
      <c r="A3146" t="s">
        <v>8222</v>
      </c>
      <c r="B3146">
        <v>30</v>
      </c>
    </row>
    <row r="3147" spans="1:2" hidden="1" x14ac:dyDescent="0.3">
      <c r="A3147" t="s">
        <v>8222</v>
      </c>
      <c r="B3147">
        <v>0</v>
      </c>
    </row>
    <row r="3148" spans="1:2" hidden="1" x14ac:dyDescent="0.3">
      <c r="A3148" t="s">
        <v>8222</v>
      </c>
      <c r="B3148">
        <v>12</v>
      </c>
    </row>
    <row r="3149" spans="1:2" x14ac:dyDescent="0.3">
      <c r="A3149" t="s">
        <v>8219</v>
      </c>
      <c r="B3149">
        <v>213</v>
      </c>
    </row>
    <row r="3150" spans="1:2" x14ac:dyDescent="0.3">
      <c r="A3150" t="s">
        <v>8219</v>
      </c>
      <c r="B3150">
        <v>57</v>
      </c>
    </row>
    <row r="3151" spans="1:2" x14ac:dyDescent="0.3">
      <c r="A3151" t="s">
        <v>8219</v>
      </c>
      <c r="B3151">
        <v>25</v>
      </c>
    </row>
    <row r="3152" spans="1:2" x14ac:dyDescent="0.3">
      <c r="A3152" t="s">
        <v>8219</v>
      </c>
      <c r="B3152">
        <v>104</v>
      </c>
    </row>
    <row r="3153" spans="1:2" x14ac:dyDescent="0.3">
      <c r="A3153" t="s">
        <v>8219</v>
      </c>
      <c r="B3153">
        <v>34</v>
      </c>
    </row>
    <row r="3154" spans="1:2" x14ac:dyDescent="0.3">
      <c r="A3154" t="s">
        <v>8219</v>
      </c>
      <c r="B3154">
        <v>67</v>
      </c>
    </row>
    <row r="3155" spans="1:2" x14ac:dyDescent="0.3">
      <c r="A3155" t="s">
        <v>8219</v>
      </c>
      <c r="B3155">
        <v>241</v>
      </c>
    </row>
    <row r="3156" spans="1:2" x14ac:dyDescent="0.3">
      <c r="A3156" t="s">
        <v>8219</v>
      </c>
      <c r="B3156">
        <v>123</v>
      </c>
    </row>
    <row r="3157" spans="1:2" x14ac:dyDescent="0.3">
      <c r="A3157" t="s">
        <v>8219</v>
      </c>
      <c r="B3157">
        <v>302</v>
      </c>
    </row>
    <row r="3158" spans="1:2" x14ac:dyDescent="0.3">
      <c r="A3158" t="s">
        <v>8219</v>
      </c>
      <c r="B3158">
        <v>89</v>
      </c>
    </row>
    <row r="3159" spans="1:2" x14ac:dyDescent="0.3">
      <c r="A3159" t="s">
        <v>8219</v>
      </c>
      <c r="B3159">
        <v>41</v>
      </c>
    </row>
    <row r="3160" spans="1:2" x14ac:dyDescent="0.3">
      <c r="A3160" t="s">
        <v>8219</v>
      </c>
      <c r="B3160">
        <v>69</v>
      </c>
    </row>
    <row r="3161" spans="1:2" x14ac:dyDescent="0.3">
      <c r="A3161" t="s">
        <v>8219</v>
      </c>
      <c r="B3161">
        <v>52</v>
      </c>
    </row>
    <row r="3162" spans="1:2" x14ac:dyDescent="0.3">
      <c r="A3162" t="s">
        <v>8219</v>
      </c>
      <c r="B3162">
        <v>57</v>
      </c>
    </row>
    <row r="3163" spans="1:2" x14ac:dyDescent="0.3">
      <c r="A3163" t="s">
        <v>8219</v>
      </c>
      <c r="B3163">
        <v>74</v>
      </c>
    </row>
    <row r="3164" spans="1:2" x14ac:dyDescent="0.3">
      <c r="A3164" t="s">
        <v>8219</v>
      </c>
      <c r="B3164">
        <v>63</v>
      </c>
    </row>
    <row r="3165" spans="1:2" x14ac:dyDescent="0.3">
      <c r="A3165" t="s">
        <v>8219</v>
      </c>
      <c r="B3165">
        <v>72</v>
      </c>
    </row>
    <row r="3166" spans="1:2" x14ac:dyDescent="0.3">
      <c r="A3166" t="s">
        <v>8219</v>
      </c>
      <c r="B3166">
        <v>71</v>
      </c>
    </row>
    <row r="3167" spans="1:2" x14ac:dyDescent="0.3">
      <c r="A3167" t="s">
        <v>8219</v>
      </c>
      <c r="B3167">
        <v>21</v>
      </c>
    </row>
    <row r="3168" spans="1:2" x14ac:dyDescent="0.3">
      <c r="A3168" t="s">
        <v>8219</v>
      </c>
      <c r="B3168">
        <v>930</v>
      </c>
    </row>
    <row r="3169" spans="1:2" x14ac:dyDescent="0.3">
      <c r="A3169" t="s">
        <v>8219</v>
      </c>
      <c r="B3169">
        <v>55</v>
      </c>
    </row>
    <row r="3170" spans="1:2" x14ac:dyDescent="0.3">
      <c r="A3170" t="s">
        <v>8219</v>
      </c>
      <c r="B3170">
        <v>61</v>
      </c>
    </row>
    <row r="3171" spans="1:2" x14ac:dyDescent="0.3">
      <c r="A3171" t="s">
        <v>8219</v>
      </c>
      <c r="B3171">
        <v>82</v>
      </c>
    </row>
    <row r="3172" spans="1:2" x14ac:dyDescent="0.3">
      <c r="A3172" t="s">
        <v>8219</v>
      </c>
      <c r="B3172">
        <v>71</v>
      </c>
    </row>
    <row r="3173" spans="1:2" x14ac:dyDescent="0.3">
      <c r="A3173" t="s">
        <v>8219</v>
      </c>
      <c r="B3173">
        <v>117</v>
      </c>
    </row>
    <row r="3174" spans="1:2" x14ac:dyDescent="0.3">
      <c r="A3174" t="s">
        <v>8219</v>
      </c>
      <c r="B3174">
        <v>29</v>
      </c>
    </row>
    <row r="3175" spans="1:2" x14ac:dyDescent="0.3">
      <c r="A3175" t="s">
        <v>8219</v>
      </c>
      <c r="B3175">
        <v>74</v>
      </c>
    </row>
    <row r="3176" spans="1:2" x14ac:dyDescent="0.3">
      <c r="A3176" t="s">
        <v>8219</v>
      </c>
      <c r="B3176">
        <v>23</v>
      </c>
    </row>
    <row r="3177" spans="1:2" x14ac:dyDescent="0.3">
      <c r="A3177" t="s">
        <v>8219</v>
      </c>
      <c r="B3177">
        <v>60</v>
      </c>
    </row>
    <row r="3178" spans="1:2" x14ac:dyDescent="0.3">
      <c r="A3178" t="s">
        <v>8219</v>
      </c>
      <c r="B3178">
        <v>55</v>
      </c>
    </row>
    <row r="3179" spans="1:2" x14ac:dyDescent="0.3">
      <c r="A3179" t="s">
        <v>8219</v>
      </c>
      <c r="B3179">
        <v>51</v>
      </c>
    </row>
    <row r="3180" spans="1:2" x14ac:dyDescent="0.3">
      <c r="A3180" t="s">
        <v>8219</v>
      </c>
      <c r="B3180">
        <v>78</v>
      </c>
    </row>
    <row r="3181" spans="1:2" x14ac:dyDescent="0.3">
      <c r="A3181" t="s">
        <v>8219</v>
      </c>
      <c r="B3181">
        <v>62</v>
      </c>
    </row>
    <row r="3182" spans="1:2" x14ac:dyDescent="0.3">
      <c r="A3182" t="s">
        <v>8219</v>
      </c>
      <c r="B3182">
        <v>45</v>
      </c>
    </row>
    <row r="3183" spans="1:2" x14ac:dyDescent="0.3">
      <c r="A3183" t="s">
        <v>8219</v>
      </c>
      <c r="B3183">
        <v>15</v>
      </c>
    </row>
    <row r="3184" spans="1:2" x14ac:dyDescent="0.3">
      <c r="A3184" t="s">
        <v>8219</v>
      </c>
      <c r="B3184">
        <v>151</v>
      </c>
    </row>
    <row r="3185" spans="1:2" x14ac:dyDescent="0.3">
      <c r="A3185" t="s">
        <v>8219</v>
      </c>
      <c r="B3185">
        <v>68</v>
      </c>
    </row>
    <row r="3186" spans="1:2" x14ac:dyDescent="0.3">
      <c r="A3186" t="s">
        <v>8219</v>
      </c>
      <c r="B3186">
        <v>46</v>
      </c>
    </row>
    <row r="3187" spans="1:2" x14ac:dyDescent="0.3">
      <c r="A3187" t="s">
        <v>8219</v>
      </c>
      <c r="B3187">
        <v>24</v>
      </c>
    </row>
    <row r="3188" spans="1:2" x14ac:dyDescent="0.3">
      <c r="A3188" t="s">
        <v>8219</v>
      </c>
      <c r="B3188">
        <v>70</v>
      </c>
    </row>
    <row r="3189" spans="1:2" x14ac:dyDescent="0.3">
      <c r="A3189" t="s">
        <v>8219</v>
      </c>
      <c r="B3189">
        <v>244</v>
      </c>
    </row>
    <row r="3190" spans="1:2" hidden="1" x14ac:dyDescent="0.3">
      <c r="A3190" t="s">
        <v>8221</v>
      </c>
      <c r="B3190">
        <v>0</v>
      </c>
    </row>
    <row r="3191" spans="1:2" hidden="1" x14ac:dyDescent="0.3">
      <c r="A3191" t="s">
        <v>8221</v>
      </c>
      <c r="B3191">
        <v>0</v>
      </c>
    </row>
    <row r="3192" spans="1:2" hidden="1" x14ac:dyDescent="0.3">
      <c r="A3192" t="s">
        <v>8221</v>
      </c>
      <c r="B3192">
        <v>0</v>
      </c>
    </row>
    <row r="3193" spans="1:2" hidden="1" x14ac:dyDescent="0.3">
      <c r="A3193" t="s">
        <v>8221</v>
      </c>
      <c r="B3193">
        <v>0</v>
      </c>
    </row>
    <row r="3194" spans="1:2" hidden="1" x14ac:dyDescent="0.3">
      <c r="A3194" t="s">
        <v>8221</v>
      </c>
      <c r="B3194">
        <v>0</v>
      </c>
    </row>
    <row r="3195" spans="1:2" hidden="1" x14ac:dyDescent="0.3">
      <c r="A3195" t="s">
        <v>8221</v>
      </c>
      <c r="B3195">
        <v>0</v>
      </c>
    </row>
    <row r="3196" spans="1:2" hidden="1" x14ac:dyDescent="0.3">
      <c r="A3196" t="s">
        <v>8221</v>
      </c>
      <c r="B3196">
        <v>0</v>
      </c>
    </row>
    <row r="3197" spans="1:2" hidden="1" x14ac:dyDescent="0.3">
      <c r="A3197" t="s">
        <v>8221</v>
      </c>
      <c r="B3197">
        <v>0</v>
      </c>
    </row>
    <row r="3198" spans="1:2" hidden="1" x14ac:dyDescent="0.3">
      <c r="A3198" t="s">
        <v>8221</v>
      </c>
      <c r="B3198">
        <v>0</v>
      </c>
    </row>
    <row r="3199" spans="1:2" hidden="1" x14ac:dyDescent="0.3">
      <c r="A3199" t="s">
        <v>8221</v>
      </c>
      <c r="B3199">
        <v>0</v>
      </c>
    </row>
    <row r="3200" spans="1:2" hidden="1" x14ac:dyDescent="0.3">
      <c r="A3200" t="s">
        <v>8221</v>
      </c>
      <c r="B3200">
        <v>0</v>
      </c>
    </row>
    <row r="3201" spans="1:2" hidden="1" x14ac:dyDescent="0.3">
      <c r="A3201" t="s">
        <v>8221</v>
      </c>
      <c r="B3201">
        <v>0</v>
      </c>
    </row>
    <row r="3202" spans="1:2" hidden="1" x14ac:dyDescent="0.3">
      <c r="A3202" t="s">
        <v>8221</v>
      </c>
      <c r="B3202">
        <v>0</v>
      </c>
    </row>
    <row r="3203" spans="1:2" hidden="1" x14ac:dyDescent="0.3">
      <c r="A3203" t="s">
        <v>8221</v>
      </c>
      <c r="B3203">
        <v>0</v>
      </c>
    </row>
    <row r="3204" spans="1:2" hidden="1" x14ac:dyDescent="0.3">
      <c r="A3204" t="s">
        <v>8221</v>
      </c>
      <c r="B3204">
        <v>0</v>
      </c>
    </row>
    <row r="3205" spans="1:2" hidden="1" x14ac:dyDescent="0.3">
      <c r="A3205" t="s">
        <v>8221</v>
      </c>
      <c r="B3205">
        <v>0</v>
      </c>
    </row>
    <row r="3206" spans="1:2" hidden="1" x14ac:dyDescent="0.3">
      <c r="A3206" t="s">
        <v>8221</v>
      </c>
      <c r="B3206">
        <v>0</v>
      </c>
    </row>
    <row r="3207" spans="1:2" hidden="1" x14ac:dyDescent="0.3">
      <c r="A3207" t="s">
        <v>8221</v>
      </c>
      <c r="B3207">
        <v>0</v>
      </c>
    </row>
    <row r="3208" spans="1:2" hidden="1" x14ac:dyDescent="0.3">
      <c r="A3208" t="s">
        <v>8221</v>
      </c>
      <c r="B3208">
        <v>0</v>
      </c>
    </row>
    <row r="3209" spans="1:2" hidden="1" x14ac:dyDescent="0.3">
      <c r="A3209" t="s">
        <v>8221</v>
      </c>
      <c r="B3209">
        <v>0</v>
      </c>
    </row>
    <row r="3210" spans="1:2" x14ac:dyDescent="0.3">
      <c r="A3210" t="s">
        <v>8219</v>
      </c>
      <c r="B3210">
        <v>82</v>
      </c>
    </row>
    <row r="3211" spans="1:2" x14ac:dyDescent="0.3">
      <c r="A3211" t="s">
        <v>8219</v>
      </c>
      <c r="B3211">
        <v>226</v>
      </c>
    </row>
    <row r="3212" spans="1:2" x14ac:dyDescent="0.3">
      <c r="A3212" t="s">
        <v>8219</v>
      </c>
      <c r="B3212">
        <v>60</v>
      </c>
    </row>
    <row r="3213" spans="1:2" x14ac:dyDescent="0.3">
      <c r="A3213" t="s">
        <v>8219</v>
      </c>
      <c r="B3213">
        <v>322</v>
      </c>
    </row>
    <row r="3214" spans="1:2" x14ac:dyDescent="0.3">
      <c r="A3214" t="s">
        <v>8219</v>
      </c>
      <c r="B3214">
        <v>94</v>
      </c>
    </row>
    <row r="3215" spans="1:2" x14ac:dyDescent="0.3">
      <c r="A3215" t="s">
        <v>8219</v>
      </c>
      <c r="B3215">
        <v>47</v>
      </c>
    </row>
    <row r="3216" spans="1:2" x14ac:dyDescent="0.3">
      <c r="A3216" t="s">
        <v>8219</v>
      </c>
      <c r="B3216">
        <v>115</v>
      </c>
    </row>
    <row r="3217" spans="1:2" x14ac:dyDescent="0.3">
      <c r="A3217" t="s">
        <v>8219</v>
      </c>
      <c r="B3217">
        <v>134</v>
      </c>
    </row>
    <row r="3218" spans="1:2" x14ac:dyDescent="0.3">
      <c r="A3218" t="s">
        <v>8219</v>
      </c>
      <c r="B3218">
        <v>35</v>
      </c>
    </row>
    <row r="3219" spans="1:2" x14ac:dyDescent="0.3">
      <c r="A3219" t="s">
        <v>8219</v>
      </c>
      <c r="B3219">
        <v>104</v>
      </c>
    </row>
    <row r="3220" spans="1:2" x14ac:dyDescent="0.3">
      <c r="A3220" t="s">
        <v>8219</v>
      </c>
      <c r="B3220">
        <v>184</v>
      </c>
    </row>
    <row r="3221" spans="1:2" x14ac:dyDescent="0.3">
      <c r="A3221" t="s">
        <v>8219</v>
      </c>
      <c r="B3221">
        <v>119</v>
      </c>
    </row>
    <row r="3222" spans="1:2" x14ac:dyDescent="0.3">
      <c r="A3222" t="s">
        <v>8219</v>
      </c>
      <c r="B3222">
        <v>59</v>
      </c>
    </row>
    <row r="3223" spans="1:2" x14ac:dyDescent="0.3">
      <c r="A3223" t="s">
        <v>8219</v>
      </c>
      <c r="B3223">
        <v>113</v>
      </c>
    </row>
    <row r="3224" spans="1:2" x14ac:dyDescent="0.3">
      <c r="A3224" t="s">
        <v>8219</v>
      </c>
      <c r="B3224">
        <v>84</v>
      </c>
    </row>
    <row r="3225" spans="1:2" x14ac:dyDescent="0.3">
      <c r="A3225" t="s">
        <v>8219</v>
      </c>
      <c r="B3225">
        <v>74</v>
      </c>
    </row>
    <row r="3226" spans="1:2" x14ac:dyDescent="0.3">
      <c r="A3226" t="s">
        <v>8219</v>
      </c>
      <c r="B3226">
        <v>216</v>
      </c>
    </row>
    <row r="3227" spans="1:2" x14ac:dyDescent="0.3">
      <c r="A3227" t="s">
        <v>8219</v>
      </c>
      <c r="B3227">
        <v>39</v>
      </c>
    </row>
    <row r="3228" spans="1:2" x14ac:dyDescent="0.3">
      <c r="A3228" t="s">
        <v>8219</v>
      </c>
      <c r="B3228">
        <v>21</v>
      </c>
    </row>
    <row r="3229" spans="1:2" x14ac:dyDescent="0.3">
      <c r="A3229" t="s">
        <v>8219</v>
      </c>
      <c r="B3229">
        <v>30</v>
      </c>
    </row>
    <row r="3230" spans="1:2" x14ac:dyDescent="0.3">
      <c r="A3230" t="s">
        <v>8219</v>
      </c>
      <c r="B3230">
        <v>37</v>
      </c>
    </row>
    <row r="3231" spans="1:2" x14ac:dyDescent="0.3">
      <c r="A3231" t="s">
        <v>8219</v>
      </c>
      <c r="B3231">
        <v>202</v>
      </c>
    </row>
    <row r="3232" spans="1:2" x14ac:dyDescent="0.3">
      <c r="A3232" t="s">
        <v>8219</v>
      </c>
      <c r="B3232">
        <v>37</v>
      </c>
    </row>
    <row r="3233" spans="1:2" x14ac:dyDescent="0.3">
      <c r="A3233" t="s">
        <v>8219</v>
      </c>
      <c r="B3233">
        <v>28</v>
      </c>
    </row>
    <row r="3234" spans="1:2" x14ac:dyDescent="0.3">
      <c r="A3234" t="s">
        <v>8219</v>
      </c>
      <c r="B3234">
        <v>26</v>
      </c>
    </row>
    <row r="3235" spans="1:2" x14ac:dyDescent="0.3">
      <c r="A3235" t="s">
        <v>8219</v>
      </c>
      <c r="B3235">
        <v>61</v>
      </c>
    </row>
    <row r="3236" spans="1:2" x14ac:dyDescent="0.3">
      <c r="A3236" t="s">
        <v>8219</v>
      </c>
      <c r="B3236">
        <v>115</v>
      </c>
    </row>
    <row r="3237" spans="1:2" x14ac:dyDescent="0.3">
      <c r="A3237" t="s">
        <v>8219</v>
      </c>
      <c r="B3237">
        <v>181</v>
      </c>
    </row>
    <row r="3238" spans="1:2" x14ac:dyDescent="0.3">
      <c r="A3238" t="s">
        <v>8219</v>
      </c>
      <c r="B3238">
        <v>110</v>
      </c>
    </row>
    <row r="3239" spans="1:2" x14ac:dyDescent="0.3">
      <c r="A3239" t="s">
        <v>8219</v>
      </c>
      <c r="B3239">
        <v>269</v>
      </c>
    </row>
    <row r="3240" spans="1:2" x14ac:dyDescent="0.3">
      <c r="A3240" t="s">
        <v>8219</v>
      </c>
      <c r="B3240">
        <v>79</v>
      </c>
    </row>
    <row r="3241" spans="1:2" x14ac:dyDescent="0.3">
      <c r="A3241" t="s">
        <v>8219</v>
      </c>
      <c r="B3241">
        <v>104</v>
      </c>
    </row>
    <row r="3242" spans="1:2" x14ac:dyDescent="0.3">
      <c r="A3242" t="s">
        <v>8219</v>
      </c>
      <c r="B3242">
        <v>34</v>
      </c>
    </row>
    <row r="3243" spans="1:2" x14ac:dyDescent="0.3">
      <c r="A3243" t="s">
        <v>8219</v>
      </c>
      <c r="B3243">
        <v>167</v>
      </c>
    </row>
    <row r="3244" spans="1:2" x14ac:dyDescent="0.3">
      <c r="A3244" t="s">
        <v>8219</v>
      </c>
      <c r="B3244">
        <v>183</v>
      </c>
    </row>
    <row r="3245" spans="1:2" x14ac:dyDescent="0.3">
      <c r="A3245" t="s">
        <v>8219</v>
      </c>
      <c r="B3245">
        <v>71</v>
      </c>
    </row>
    <row r="3246" spans="1:2" x14ac:dyDescent="0.3">
      <c r="A3246" t="s">
        <v>8219</v>
      </c>
      <c r="B3246">
        <v>69</v>
      </c>
    </row>
    <row r="3247" spans="1:2" x14ac:dyDescent="0.3">
      <c r="A3247" t="s">
        <v>8219</v>
      </c>
      <c r="B3247">
        <v>270</v>
      </c>
    </row>
    <row r="3248" spans="1:2" x14ac:dyDescent="0.3">
      <c r="A3248" t="s">
        <v>8219</v>
      </c>
      <c r="B3248">
        <v>193</v>
      </c>
    </row>
    <row r="3249" spans="1:2" x14ac:dyDescent="0.3">
      <c r="A3249" t="s">
        <v>8219</v>
      </c>
      <c r="B3249">
        <v>57</v>
      </c>
    </row>
    <row r="3250" spans="1:2" x14ac:dyDescent="0.3">
      <c r="A3250" t="s">
        <v>8219</v>
      </c>
      <c r="B3250">
        <v>200</v>
      </c>
    </row>
    <row r="3251" spans="1:2" x14ac:dyDescent="0.3">
      <c r="A3251" t="s">
        <v>8219</v>
      </c>
      <c r="B3251">
        <v>88</v>
      </c>
    </row>
    <row r="3252" spans="1:2" x14ac:dyDescent="0.3">
      <c r="A3252" t="s">
        <v>8219</v>
      </c>
      <c r="B3252">
        <v>213</v>
      </c>
    </row>
    <row r="3253" spans="1:2" x14ac:dyDescent="0.3">
      <c r="A3253" t="s">
        <v>8219</v>
      </c>
      <c r="B3253">
        <v>20</v>
      </c>
    </row>
    <row r="3254" spans="1:2" x14ac:dyDescent="0.3">
      <c r="A3254" t="s">
        <v>8219</v>
      </c>
      <c r="B3254">
        <v>50</v>
      </c>
    </row>
    <row r="3255" spans="1:2" x14ac:dyDescent="0.3">
      <c r="A3255" t="s">
        <v>8219</v>
      </c>
      <c r="B3255">
        <v>115</v>
      </c>
    </row>
    <row r="3256" spans="1:2" x14ac:dyDescent="0.3">
      <c r="A3256" t="s">
        <v>8219</v>
      </c>
      <c r="B3256">
        <v>186</v>
      </c>
    </row>
    <row r="3257" spans="1:2" x14ac:dyDescent="0.3">
      <c r="A3257" t="s">
        <v>8219</v>
      </c>
      <c r="B3257">
        <v>18</v>
      </c>
    </row>
    <row r="3258" spans="1:2" x14ac:dyDescent="0.3">
      <c r="A3258" t="s">
        <v>8219</v>
      </c>
      <c r="B3258">
        <v>176</v>
      </c>
    </row>
    <row r="3259" spans="1:2" x14ac:dyDescent="0.3">
      <c r="A3259" t="s">
        <v>8219</v>
      </c>
      <c r="B3259">
        <v>41</v>
      </c>
    </row>
    <row r="3260" spans="1:2" x14ac:dyDescent="0.3">
      <c r="A3260" t="s">
        <v>8219</v>
      </c>
      <c r="B3260">
        <v>75</v>
      </c>
    </row>
    <row r="3261" spans="1:2" x14ac:dyDescent="0.3">
      <c r="A3261" t="s">
        <v>8219</v>
      </c>
      <c r="B3261">
        <v>97</v>
      </c>
    </row>
    <row r="3262" spans="1:2" x14ac:dyDescent="0.3">
      <c r="A3262" t="s">
        <v>8219</v>
      </c>
      <c r="B3262">
        <v>73</v>
      </c>
    </row>
    <row r="3263" spans="1:2" x14ac:dyDescent="0.3">
      <c r="A3263" t="s">
        <v>8219</v>
      </c>
      <c r="B3263">
        <v>49</v>
      </c>
    </row>
    <row r="3264" spans="1:2" x14ac:dyDescent="0.3">
      <c r="A3264" t="s">
        <v>8219</v>
      </c>
      <c r="B3264">
        <v>134</v>
      </c>
    </row>
    <row r="3265" spans="1:2" x14ac:dyDescent="0.3">
      <c r="A3265" t="s">
        <v>8219</v>
      </c>
      <c r="B3265">
        <v>68</v>
      </c>
    </row>
    <row r="3266" spans="1:2" x14ac:dyDescent="0.3">
      <c r="A3266" t="s">
        <v>8219</v>
      </c>
      <c r="B3266">
        <v>49</v>
      </c>
    </row>
    <row r="3267" spans="1:2" x14ac:dyDescent="0.3">
      <c r="A3267" t="s">
        <v>8219</v>
      </c>
      <c r="B3267">
        <v>63</v>
      </c>
    </row>
    <row r="3268" spans="1:2" x14ac:dyDescent="0.3">
      <c r="A3268" t="s">
        <v>8219</v>
      </c>
      <c r="B3268">
        <v>163</v>
      </c>
    </row>
    <row r="3269" spans="1:2" x14ac:dyDescent="0.3">
      <c r="A3269" t="s">
        <v>8219</v>
      </c>
      <c r="B3269">
        <v>288</v>
      </c>
    </row>
    <row r="3270" spans="1:2" x14ac:dyDescent="0.3">
      <c r="A3270" t="s">
        <v>8219</v>
      </c>
      <c r="B3270">
        <v>42</v>
      </c>
    </row>
    <row r="3271" spans="1:2" x14ac:dyDescent="0.3">
      <c r="A3271" t="s">
        <v>8219</v>
      </c>
      <c r="B3271">
        <v>70</v>
      </c>
    </row>
    <row r="3272" spans="1:2" x14ac:dyDescent="0.3">
      <c r="A3272" t="s">
        <v>8219</v>
      </c>
      <c r="B3272">
        <v>30</v>
      </c>
    </row>
    <row r="3273" spans="1:2" x14ac:dyDescent="0.3">
      <c r="A3273" t="s">
        <v>8219</v>
      </c>
      <c r="B3273">
        <v>51</v>
      </c>
    </row>
    <row r="3274" spans="1:2" x14ac:dyDescent="0.3">
      <c r="A3274" t="s">
        <v>8219</v>
      </c>
      <c r="B3274">
        <v>145</v>
      </c>
    </row>
    <row r="3275" spans="1:2" x14ac:dyDescent="0.3">
      <c r="A3275" t="s">
        <v>8219</v>
      </c>
      <c r="B3275">
        <v>21</v>
      </c>
    </row>
    <row r="3276" spans="1:2" x14ac:dyDescent="0.3">
      <c r="A3276" t="s">
        <v>8219</v>
      </c>
      <c r="B3276">
        <v>286</v>
      </c>
    </row>
    <row r="3277" spans="1:2" x14ac:dyDescent="0.3">
      <c r="A3277" t="s">
        <v>8219</v>
      </c>
      <c r="B3277">
        <v>12</v>
      </c>
    </row>
    <row r="3278" spans="1:2" x14ac:dyDescent="0.3">
      <c r="A3278" t="s">
        <v>8219</v>
      </c>
      <c r="B3278">
        <v>100</v>
      </c>
    </row>
    <row r="3279" spans="1:2" x14ac:dyDescent="0.3">
      <c r="A3279" t="s">
        <v>8219</v>
      </c>
      <c r="B3279">
        <v>100</v>
      </c>
    </row>
    <row r="3280" spans="1:2" x14ac:dyDescent="0.3">
      <c r="A3280" t="s">
        <v>8219</v>
      </c>
      <c r="B3280">
        <v>34</v>
      </c>
    </row>
    <row r="3281" spans="1:2" x14ac:dyDescent="0.3">
      <c r="A3281" t="s">
        <v>8219</v>
      </c>
      <c r="B3281">
        <v>63</v>
      </c>
    </row>
    <row r="3282" spans="1:2" x14ac:dyDescent="0.3">
      <c r="A3282" t="s">
        <v>8219</v>
      </c>
      <c r="B3282">
        <v>30</v>
      </c>
    </row>
    <row r="3283" spans="1:2" x14ac:dyDescent="0.3">
      <c r="A3283" t="s">
        <v>8219</v>
      </c>
      <c r="B3283">
        <v>47</v>
      </c>
    </row>
    <row r="3284" spans="1:2" x14ac:dyDescent="0.3">
      <c r="A3284" t="s">
        <v>8219</v>
      </c>
      <c r="B3284">
        <v>237</v>
      </c>
    </row>
    <row r="3285" spans="1:2" x14ac:dyDescent="0.3">
      <c r="A3285" t="s">
        <v>8219</v>
      </c>
      <c r="B3285">
        <v>47</v>
      </c>
    </row>
    <row r="3286" spans="1:2" x14ac:dyDescent="0.3">
      <c r="A3286" t="s">
        <v>8219</v>
      </c>
      <c r="B3286">
        <v>15</v>
      </c>
    </row>
    <row r="3287" spans="1:2" x14ac:dyDescent="0.3">
      <c r="A3287" t="s">
        <v>8219</v>
      </c>
      <c r="B3287">
        <v>81</v>
      </c>
    </row>
    <row r="3288" spans="1:2" x14ac:dyDescent="0.3">
      <c r="A3288" t="s">
        <v>8219</v>
      </c>
      <c r="B3288">
        <v>122</v>
      </c>
    </row>
    <row r="3289" spans="1:2" x14ac:dyDescent="0.3">
      <c r="A3289" t="s">
        <v>8219</v>
      </c>
      <c r="B3289">
        <v>34</v>
      </c>
    </row>
    <row r="3290" spans="1:2" x14ac:dyDescent="0.3">
      <c r="A3290" t="s">
        <v>8219</v>
      </c>
      <c r="B3290">
        <v>207</v>
      </c>
    </row>
    <row r="3291" spans="1:2" x14ac:dyDescent="0.3">
      <c r="A3291" t="s">
        <v>8219</v>
      </c>
      <c r="B3291">
        <v>25</v>
      </c>
    </row>
    <row r="3292" spans="1:2" x14ac:dyDescent="0.3">
      <c r="A3292" t="s">
        <v>8219</v>
      </c>
      <c r="B3292">
        <v>72</v>
      </c>
    </row>
    <row r="3293" spans="1:2" x14ac:dyDescent="0.3">
      <c r="A3293" t="s">
        <v>8219</v>
      </c>
      <c r="B3293">
        <v>14</v>
      </c>
    </row>
    <row r="3294" spans="1:2" x14ac:dyDescent="0.3">
      <c r="A3294" t="s">
        <v>8219</v>
      </c>
      <c r="B3294">
        <v>15</v>
      </c>
    </row>
    <row r="3295" spans="1:2" x14ac:dyDescent="0.3">
      <c r="A3295" t="s">
        <v>8219</v>
      </c>
      <c r="B3295">
        <v>91</v>
      </c>
    </row>
    <row r="3296" spans="1:2" x14ac:dyDescent="0.3">
      <c r="A3296" t="s">
        <v>8219</v>
      </c>
      <c r="B3296">
        <v>24</v>
      </c>
    </row>
    <row r="3297" spans="1:2" x14ac:dyDescent="0.3">
      <c r="A3297" t="s">
        <v>8219</v>
      </c>
      <c r="B3297">
        <v>27</v>
      </c>
    </row>
    <row r="3298" spans="1:2" x14ac:dyDescent="0.3">
      <c r="A3298" t="s">
        <v>8219</v>
      </c>
      <c r="B3298">
        <v>47</v>
      </c>
    </row>
    <row r="3299" spans="1:2" x14ac:dyDescent="0.3">
      <c r="A3299" t="s">
        <v>8219</v>
      </c>
      <c r="B3299">
        <v>44</v>
      </c>
    </row>
    <row r="3300" spans="1:2" x14ac:dyDescent="0.3">
      <c r="A3300" t="s">
        <v>8219</v>
      </c>
      <c r="B3300">
        <v>72</v>
      </c>
    </row>
    <row r="3301" spans="1:2" x14ac:dyDescent="0.3">
      <c r="A3301" t="s">
        <v>8219</v>
      </c>
      <c r="B3301">
        <v>63</v>
      </c>
    </row>
    <row r="3302" spans="1:2" x14ac:dyDescent="0.3">
      <c r="A3302" t="s">
        <v>8219</v>
      </c>
      <c r="B3302">
        <v>88</v>
      </c>
    </row>
    <row r="3303" spans="1:2" x14ac:dyDescent="0.3">
      <c r="A3303" t="s">
        <v>8219</v>
      </c>
      <c r="B3303">
        <v>70</v>
      </c>
    </row>
    <row r="3304" spans="1:2" x14ac:dyDescent="0.3">
      <c r="A3304" t="s">
        <v>8219</v>
      </c>
      <c r="B3304">
        <v>50</v>
      </c>
    </row>
    <row r="3305" spans="1:2" x14ac:dyDescent="0.3">
      <c r="A3305" t="s">
        <v>8219</v>
      </c>
      <c r="B3305">
        <v>35</v>
      </c>
    </row>
    <row r="3306" spans="1:2" x14ac:dyDescent="0.3">
      <c r="A3306" t="s">
        <v>8219</v>
      </c>
      <c r="B3306">
        <v>175</v>
      </c>
    </row>
    <row r="3307" spans="1:2" x14ac:dyDescent="0.3">
      <c r="A3307" t="s">
        <v>8219</v>
      </c>
      <c r="B3307">
        <v>20</v>
      </c>
    </row>
    <row r="3308" spans="1:2" x14ac:dyDescent="0.3">
      <c r="A3308" t="s">
        <v>8219</v>
      </c>
      <c r="B3308">
        <v>54</v>
      </c>
    </row>
    <row r="3309" spans="1:2" x14ac:dyDescent="0.3">
      <c r="A3309" t="s">
        <v>8219</v>
      </c>
      <c r="B3309">
        <v>20</v>
      </c>
    </row>
    <row r="3310" spans="1:2" x14ac:dyDescent="0.3">
      <c r="A3310" t="s">
        <v>8219</v>
      </c>
      <c r="B3310">
        <v>57</v>
      </c>
    </row>
    <row r="3311" spans="1:2" x14ac:dyDescent="0.3">
      <c r="A3311" t="s">
        <v>8219</v>
      </c>
      <c r="B3311">
        <v>31</v>
      </c>
    </row>
    <row r="3312" spans="1:2" x14ac:dyDescent="0.3">
      <c r="A3312" t="s">
        <v>8219</v>
      </c>
      <c r="B3312">
        <v>31</v>
      </c>
    </row>
    <row r="3313" spans="1:2" x14ac:dyDescent="0.3">
      <c r="A3313" t="s">
        <v>8219</v>
      </c>
      <c r="B3313">
        <v>45</v>
      </c>
    </row>
    <row r="3314" spans="1:2" x14ac:dyDescent="0.3">
      <c r="A3314" t="s">
        <v>8219</v>
      </c>
      <c r="B3314">
        <v>41</v>
      </c>
    </row>
    <row r="3315" spans="1:2" x14ac:dyDescent="0.3">
      <c r="A3315" t="s">
        <v>8219</v>
      </c>
      <c r="B3315">
        <v>29</v>
      </c>
    </row>
    <row r="3316" spans="1:2" x14ac:dyDescent="0.3">
      <c r="A3316" t="s">
        <v>8219</v>
      </c>
      <c r="B3316">
        <v>58</v>
      </c>
    </row>
    <row r="3317" spans="1:2" x14ac:dyDescent="0.3">
      <c r="A3317" t="s">
        <v>8219</v>
      </c>
      <c r="B3317">
        <v>89</v>
      </c>
    </row>
    <row r="3318" spans="1:2" x14ac:dyDescent="0.3">
      <c r="A3318" t="s">
        <v>8219</v>
      </c>
      <c r="B3318">
        <v>125</v>
      </c>
    </row>
    <row r="3319" spans="1:2" x14ac:dyDescent="0.3">
      <c r="A3319" t="s">
        <v>8219</v>
      </c>
      <c r="B3319">
        <v>18</v>
      </c>
    </row>
    <row r="3320" spans="1:2" x14ac:dyDescent="0.3">
      <c r="A3320" t="s">
        <v>8219</v>
      </c>
      <c r="B3320">
        <v>32</v>
      </c>
    </row>
    <row r="3321" spans="1:2" x14ac:dyDescent="0.3">
      <c r="A3321" t="s">
        <v>8219</v>
      </c>
      <c r="B3321">
        <v>16</v>
      </c>
    </row>
    <row r="3322" spans="1:2" x14ac:dyDescent="0.3">
      <c r="A3322" t="s">
        <v>8219</v>
      </c>
      <c r="B3322">
        <v>38</v>
      </c>
    </row>
    <row r="3323" spans="1:2" x14ac:dyDescent="0.3">
      <c r="A3323" t="s">
        <v>8219</v>
      </c>
      <c r="B3323">
        <v>15</v>
      </c>
    </row>
    <row r="3324" spans="1:2" x14ac:dyDescent="0.3">
      <c r="A3324" t="s">
        <v>8219</v>
      </c>
      <c r="B3324">
        <v>23</v>
      </c>
    </row>
    <row r="3325" spans="1:2" x14ac:dyDescent="0.3">
      <c r="A3325" t="s">
        <v>8219</v>
      </c>
      <c r="B3325">
        <v>49</v>
      </c>
    </row>
    <row r="3326" spans="1:2" x14ac:dyDescent="0.3">
      <c r="A3326" t="s">
        <v>8219</v>
      </c>
      <c r="B3326">
        <v>10</v>
      </c>
    </row>
    <row r="3327" spans="1:2" x14ac:dyDescent="0.3">
      <c r="A3327" t="s">
        <v>8219</v>
      </c>
      <c r="B3327">
        <v>15</v>
      </c>
    </row>
    <row r="3328" spans="1:2" x14ac:dyDescent="0.3">
      <c r="A3328" t="s">
        <v>8219</v>
      </c>
      <c r="B3328">
        <v>57</v>
      </c>
    </row>
    <row r="3329" spans="1:2" x14ac:dyDescent="0.3">
      <c r="A3329" t="s">
        <v>8219</v>
      </c>
      <c r="B3329">
        <v>33</v>
      </c>
    </row>
    <row r="3330" spans="1:2" x14ac:dyDescent="0.3">
      <c r="A3330" t="s">
        <v>8219</v>
      </c>
      <c r="B3330">
        <v>9</v>
      </c>
    </row>
    <row r="3331" spans="1:2" x14ac:dyDescent="0.3">
      <c r="A3331" t="s">
        <v>8219</v>
      </c>
      <c r="B3331">
        <v>26</v>
      </c>
    </row>
    <row r="3332" spans="1:2" x14ac:dyDescent="0.3">
      <c r="A3332" t="s">
        <v>8219</v>
      </c>
      <c r="B3332">
        <v>69</v>
      </c>
    </row>
    <row r="3333" spans="1:2" x14ac:dyDescent="0.3">
      <c r="A3333" t="s">
        <v>8219</v>
      </c>
      <c r="B3333">
        <v>65</v>
      </c>
    </row>
    <row r="3334" spans="1:2" x14ac:dyDescent="0.3">
      <c r="A3334" t="s">
        <v>8219</v>
      </c>
      <c r="B3334">
        <v>83</v>
      </c>
    </row>
    <row r="3335" spans="1:2" x14ac:dyDescent="0.3">
      <c r="A3335" t="s">
        <v>8219</v>
      </c>
      <c r="B3335">
        <v>111</v>
      </c>
    </row>
    <row r="3336" spans="1:2" x14ac:dyDescent="0.3">
      <c r="A3336" t="s">
        <v>8219</v>
      </c>
      <c r="B3336">
        <v>46</v>
      </c>
    </row>
    <row r="3337" spans="1:2" x14ac:dyDescent="0.3">
      <c r="A3337" t="s">
        <v>8219</v>
      </c>
      <c r="B3337">
        <v>63</v>
      </c>
    </row>
    <row r="3338" spans="1:2" x14ac:dyDescent="0.3">
      <c r="A3338" t="s">
        <v>8219</v>
      </c>
      <c r="B3338">
        <v>9</v>
      </c>
    </row>
    <row r="3339" spans="1:2" x14ac:dyDescent="0.3">
      <c r="A3339" t="s">
        <v>8219</v>
      </c>
      <c r="B3339">
        <v>34</v>
      </c>
    </row>
    <row r="3340" spans="1:2" x14ac:dyDescent="0.3">
      <c r="A3340" t="s">
        <v>8219</v>
      </c>
      <c r="B3340">
        <v>112</v>
      </c>
    </row>
    <row r="3341" spans="1:2" x14ac:dyDescent="0.3">
      <c r="A3341" t="s">
        <v>8219</v>
      </c>
      <c r="B3341">
        <v>47</v>
      </c>
    </row>
    <row r="3342" spans="1:2" x14ac:dyDescent="0.3">
      <c r="A3342" t="s">
        <v>8219</v>
      </c>
      <c r="B3342">
        <v>38</v>
      </c>
    </row>
    <row r="3343" spans="1:2" x14ac:dyDescent="0.3">
      <c r="A3343" t="s">
        <v>8219</v>
      </c>
      <c r="B3343">
        <v>28</v>
      </c>
    </row>
    <row r="3344" spans="1:2" x14ac:dyDescent="0.3">
      <c r="A3344" t="s">
        <v>8219</v>
      </c>
      <c r="B3344">
        <v>78</v>
      </c>
    </row>
    <row r="3345" spans="1:2" x14ac:dyDescent="0.3">
      <c r="A3345" t="s">
        <v>8219</v>
      </c>
      <c r="B3345">
        <v>23</v>
      </c>
    </row>
    <row r="3346" spans="1:2" x14ac:dyDescent="0.3">
      <c r="A3346" t="s">
        <v>8219</v>
      </c>
      <c r="B3346">
        <v>40</v>
      </c>
    </row>
    <row r="3347" spans="1:2" x14ac:dyDescent="0.3">
      <c r="A3347" t="s">
        <v>8219</v>
      </c>
      <c r="B3347">
        <v>13</v>
      </c>
    </row>
    <row r="3348" spans="1:2" x14ac:dyDescent="0.3">
      <c r="A3348" t="s">
        <v>8219</v>
      </c>
      <c r="B3348">
        <v>18</v>
      </c>
    </row>
    <row r="3349" spans="1:2" x14ac:dyDescent="0.3">
      <c r="A3349" t="s">
        <v>8219</v>
      </c>
      <c r="B3349">
        <v>22</v>
      </c>
    </row>
    <row r="3350" spans="1:2" x14ac:dyDescent="0.3">
      <c r="A3350" t="s">
        <v>8219</v>
      </c>
      <c r="B3350">
        <v>79</v>
      </c>
    </row>
    <row r="3351" spans="1:2" x14ac:dyDescent="0.3">
      <c r="A3351" t="s">
        <v>8219</v>
      </c>
      <c r="B3351">
        <v>14</v>
      </c>
    </row>
    <row r="3352" spans="1:2" x14ac:dyDescent="0.3">
      <c r="A3352" t="s">
        <v>8219</v>
      </c>
      <c r="B3352">
        <v>51</v>
      </c>
    </row>
    <row r="3353" spans="1:2" x14ac:dyDescent="0.3">
      <c r="A3353" t="s">
        <v>8219</v>
      </c>
      <c r="B3353">
        <v>54</v>
      </c>
    </row>
    <row r="3354" spans="1:2" x14ac:dyDescent="0.3">
      <c r="A3354" t="s">
        <v>8219</v>
      </c>
      <c r="B3354">
        <v>70</v>
      </c>
    </row>
    <row r="3355" spans="1:2" x14ac:dyDescent="0.3">
      <c r="A3355" t="s">
        <v>8219</v>
      </c>
      <c r="B3355">
        <v>44</v>
      </c>
    </row>
    <row r="3356" spans="1:2" x14ac:dyDescent="0.3">
      <c r="A3356" t="s">
        <v>8219</v>
      </c>
      <c r="B3356">
        <v>55</v>
      </c>
    </row>
    <row r="3357" spans="1:2" x14ac:dyDescent="0.3">
      <c r="A3357" t="s">
        <v>8219</v>
      </c>
      <c r="B3357">
        <v>15</v>
      </c>
    </row>
    <row r="3358" spans="1:2" x14ac:dyDescent="0.3">
      <c r="A3358" t="s">
        <v>8219</v>
      </c>
      <c r="B3358">
        <v>27</v>
      </c>
    </row>
    <row r="3359" spans="1:2" x14ac:dyDescent="0.3">
      <c r="A3359" t="s">
        <v>8219</v>
      </c>
      <c r="B3359">
        <v>21</v>
      </c>
    </row>
    <row r="3360" spans="1:2" x14ac:dyDescent="0.3">
      <c r="A3360" t="s">
        <v>8219</v>
      </c>
      <c r="B3360">
        <v>162</v>
      </c>
    </row>
    <row r="3361" spans="1:2" x14ac:dyDescent="0.3">
      <c r="A3361" t="s">
        <v>8219</v>
      </c>
      <c r="B3361">
        <v>23</v>
      </c>
    </row>
    <row r="3362" spans="1:2" x14ac:dyDescent="0.3">
      <c r="A3362" t="s">
        <v>8219</v>
      </c>
      <c r="B3362">
        <v>72</v>
      </c>
    </row>
    <row r="3363" spans="1:2" x14ac:dyDescent="0.3">
      <c r="A3363" t="s">
        <v>8219</v>
      </c>
      <c r="B3363">
        <v>68</v>
      </c>
    </row>
    <row r="3364" spans="1:2" x14ac:dyDescent="0.3">
      <c r="A3364" t="s">
        <v>8219</v>
      </c>
      <c r="B3364">
        <v>20</v>
      </c>
    </row>
    <row r="3365" spans="1:2" x14ac:dyDescent="0.3">
      <c r="A3365" t="s">
        <v>8219</v>
      </c>
      <c r="B3365">
        <v>26</v>
      </c>
    </row>
    <row r="3366" spans="1:2" x14ac:dyDescent="0.3">
      <c r="A3366" t="s">
        <v>8219</v>
      </c>
      <c r="B3366">
        <v>72</v>
      </c>
    </row>
    <row r="3367" spans="1:2" x14ac:dyDescent="0.3">
      <c r="A3367" t="s">
        <v>8219</v>
      </c>
      <c r="B3367">
        <v>3</v>
      </c>
    </row>
    <row r="3368" spans="1:2" x14ac:dyDescent="0.3">
      <c r="A3368" t="s">
        <v>8219</v>
      </c>
      <c r="B3368">
        <v>18</v>
      </c>
    </row>
    <row r="3369" spans="1:2" x14ac:dyDescent="0.3">
      <c r="A3369" t="s">
        <v>8219</v>
      </c>
      <c r="B3369">
        <v>30</v>
      </c>
    </row>
    <row r="3370" spans="1:2" x14ac:dyDescent="0.3">
      <c r="A3370" t="s">
        <v>8219</v>
      </c>
      <c r="B3370">
        <v>23</v>
      </c>
    </row>
    <row r="3371" spans="1:2" x14ac:dyDescent="0.3">
      <c r="A3371" t="s">
        <v>8219</v>
      </c>
      <c r="B3371">
        <v>54</v>
      </c>
    </row>
    <row r="3372" spans="1:2" x14ac:dyDescent="0.3">
      <c r="A3372" t="s">
        <v>8219</v>
      </c>
      <c r="B3372">
        <v>26</v>
      </c>
    </row>
    <row r="3373" spans="1:2" x14ac:dyDescent="0.3">
      <c r="A3373" t="s">
        <v>8219</v>
      </c>
      <c r="B3373">
        <v>9</v>
      </c>
    </row>
    <row r="3374" spans="1:2" x14ac:dyDescent="0.3">
      <c r="A3374" t="s">
        <v>8219</v>
      </c>
      <c r="B3374">
        <v>27</v>
      </c>
    </row>
    <row r="3375" spans="1:2" x14ac:dyDescent="0.3">
      <c r="A3375" t="s">
        <v>8219</v>
      </c>
      <c r="B3375">
        <v>30</v>
      </c>
    </row>
    <row r="3376" spans="1:2" x14ac:dyDescent="0.3">
      <c r="A3376" t="s">
        <v>8219</v>
      </c>
      <c r="B3376">
        <v>52</v>
      </c>
    </row>
    <row r="3377" spans="1:2" x14ac:dyDescent="0.3">
      <c r="A3377" t="s">
        <v>8219</v>
      </c>
      <c r="B3377">
        <v>17</v>
      </c>
    </row>
    <row r="3378" spans="1:2" x14ac:dyDescent="0.3">
      <c r="A3378" t="s">
        <v>8219</v>
      </c>
      <c r="B3378">
        <v>19</v>
      </c>
    </row>
    <row r="3379" spans="1:2" x14ac:dyDescent="0.3">
      <c r="A3379" t="s">
        <v>8219</v>
      </c>
      <c r="B3379">
        <v>77</v>
      </c>
    </row>
    <row r="3380" spans="1:2" x14ac:dyDescent="0.3">
      <c r="A3380" t="s">
        <v>8219</v>
      </c>
      <c r="B3380">
        <v>21</v>
      </c>
    </row>
    <row r="3381" spans="1:2" x14ac:dyDescent="0.3">
      <c r="A3381" t="s">
        <v>8219</v>
      </c>
      <c r="B3381">
        <v>38</v>
      </c>
    </row>
    <row r="3382" spans="1:2" x14ac:dyDescent="0.3">
      <c r="A3382" t="s">
        <v>8219</v>
      </c>
      <c r="B3382">
        <v>28</v>
      </c>
    </row>
    <row r="3383" spans="1:2" x14ac:dyDescent="0.3">
      <c r="A3383" t="s">
        <v>8219</v>
      </c>
      <c r="B3383">
        <v>48</v>
      </c>
    </row>
    <row r="3384" spans="1:2" x14ac:dyDescent="0.3">
      <c r="A3384" t="s">
        <v>8219</v>
      </c>
      <c r="B3384">
        <v>46</v>
      </c>
    </row>
    <row r="3385" spans="1:2" x14ac:dyDescent="0.3">
      <c r="A3385" t="s">
        <v>8219</v>
      </c>
      <c r="B3385">
        <v>30</v>
      </c>
    </row>
    <row r="3386" spans="1:2" x14ac:dyDescent="0.3">
      <c r="A3386" t="s">
        <v>8219</v>
      </c>
      <c r="B3386">
        <v>64</v>
      </c>
    </row>
    <row r="3387" spans="1:2" x14ac:dyDescent="0.3">
      <c r="A3387" t="s">
        <v>8219</v>
      </c>
      <c r="B3387">
        <v>15</v>
      </c>
    </row>
    <row r="3388" spans="1:2" x14ac:dyDescent="0.3">
      <c r="A3388" t="s">
        <v>8219</v>
      </c>
      <c r="B3388">
        <v>41</v>
      </c>
    </row>
    <row r="3389" spans="1:2" x14ac:dyDescent="0.3">
      <c r="A3389" t="s">
        <v>8219</v>
      </c>
      <c r="B3389">
        <v>35</v>
      </c>
    </row>
    <row r="3390" spans="1:2" x14ac:dyDescent="0.3">
      <c r="A3390" t="s">
        <v>8219</v>
      </c>
      <c r="B3390">
        <v>45</v>
      </c>
    </row>
    <row r="3391" spans="1:2" x14ac:dyDescent="0.3">
      <c r="A3391" t="s">
        <v>8219</v>
      </c>
      <c r="B3391">
        <v>62</v>
      </c>
    </row>
    <row r="3392" spans="1:2" x14ac:dyDescent="0.3">
      <c r="A3392" t="s">
        <v>8219</v>
      </c>
      <c r="B3392">
        <v>22</v>
      </c>
    </row>
    <row r="3393" spans="1:2" x14ac:dyDescent="0.3">
      <c r="A3393" t="s">
        <v>8219</v>
      </c>
      <c r="B3393">
        <v>18</v>
      </c>
    </row>
    <row r="3394" spans="1:2" x14ac:dyDescent="0.3">
      <c r="A3394" t="s">
        <v>8219</v>
      </c>
      <c r="B3394">
        <v>12</v>
      </c>
    </row>
    <row r="3395" spans="1:2" x14ac:dyDescent="0.3">
      <c r="A3395" t="s">
        <v>8219</v>
      </c>
      <c r="B3395">
        <v>44</v>
      </c>
    </row>
    <row r="3396" spans="1:2" x14ac:dyDescent="0.3">
      <c r="A3396" t="s">
        <v>8219</v>
      </c>
      <c r="B3396">
        <v>27</v>
      </c>
    </row>
    <row r="3397" spans="1:2" x14ac:dyDescent="0.3">
      <c r="A3397" t="s">
        <v>8219</v>
      </c>
      <c r="B3397">
        <v>38</v>
      </c>
    </row>
    <row r="3398" spans="1:2" x14ac:dyDescent="0.3">
      <c r="A3398" t="s">
        <v>8219</v>
      </c>
      <c r="B3398">
        <v>28</v>
      </c>
    </row>
    <row r="3399" spans="1:2" x14ac:dyDescent="0.3">
      <c r="A3399" t="s">
        <v>8219</v>
      </c>
      <c r="B3399">
        <v>24</v>
      </c>
    </row>
    <row r="3400" spans="1:2" x14ac:dyDescent="0.3">
      <c r="A3400" t="s">
        <v>8219</v>
      </c>
      <c r="B3400">
        <v>65</v>
      </c>
    </row>
    <row r="3401" spans="1:2" x14ac:dyDescent="0.3">
      <c r="A3401" t="s">
        <v>8219</v>
      </c>
      <c r="B3401">
        <v>46</v>
      </c>
    </row>
    <row r="3402" spans="1:2" x14ac:dyDescent="0.3">
      <c r="A3402" t="s">
        <v>8219</v>
      </c>
      <c r="B3402">
        <v>85</v>
      </c>
    </row>
    <row r="3403" spans="1:2" x14ac:dyDescent="0.3">
      <c r="A3403" t="s">
        <v>8219</v>
      </c>
      <c r="B3403">
        <v>66</v>
      </c>
    </row>
    <row r="3404" spans="1:2" x14ac:dyDescent="0.3">
      <c r="A3404" t="s">
        <v>8219</v>
      </c>
      <c r="B3404">
        <v>165</v>
      </c>
    </row>
    <row r="3405" spans="1:2" x14ac:dyDescent="0.3">
      <c r="A3405" t="s">
        <v>8219</v>
      </c>
      <c r="B3405">
        <v>17</v>
      </c>
    </row>
    <row r="3406" spans="1:2" x14ac:dyDescent="0.3">
      <c r="A3406" t="s">
        <v>8219</v>
      </c>
      <c r="B3406">
        <v>3</v>
      </c>
    </row>
    <row r="3407" spans="1:2" x14ac:dyDescent="0.3">
      <c r="A3407" t="s">
        <v>8219</v>
      </c>
      <c r="B3407">
        <v>17</v>
      </c>
    </row>
    <row r="3408" spans="1:2" x14ac:dyDescent="0.3">
      <c r="A3408" t="s">
        <v>8219</v>
      </c>
      <c r="B3408">
        <v>91</v>
      </c>
    </row>
    <row r="3409" spans="1:2" x14ac:dyDescent="0.3">
      <c r="A3409" t="s">
        <v>8219</v>
      </c>
      <c r="B3409">
        <v>67</v>
      </c>
    </row>
    <row r="3410" spans="1:2" x14ac:dyDescent="0.3">
      <c r="A3410" t="s">
        <v>8219</v>
      </c>
      <c r="B3410">
        <v>18</v>
      </c>
    </row>
    <row r="3411" spans="1:2" x14ac:dyDescent="0.3">
      <c r="A3411" t="s">
        <v>8219</v>
      </c>
      <c r="B3411">
        <v>21</v>
      </c>
    </row>
    <row r="3412" spans="1:2" x14ac:dyDescent="0.3">
      <c r="A3412" t="s">
        <v>8219</v>
      </c>
      <c r="B3412">
        <v>40</v>
      </c>
    </row>
    <row r="3413" spans="1:2" x14ac:dyDescent="0.3">
      <c r="A3413" t="s">
        <v>8219</v>
      </c>
      <c r="B3413">
        <v>78</v>
      </c>
    </row>
    <row r="3414" spans="1:2" x14ac:dyDescent="0.3">
      <c r="A3414" t="s">
        <v>8219</v>
      </c>
      <c r="B3414">
        <v>26</v>
      </c>
    </row>
    <row r="3415" spans="1:2" x14ac:dyDescent="0.3">
      <c r="A3415" t="s">
        <v>8219</v>
      </c>
      <c r="B3415">
        <v>14</v>
      </c>
    </row>
    <row r="3416" spans="1:2" x14ac:dyDescent="0.3">
      <c r="A3416" t="s">
        <v>8219</v>
      </c>
      <c r="B3416">
        <v>44</v>
      </c>
    </row>
    <row r="3417" spans="1:2" x14ac:dyDescent="0.3">
      <c r="A3417" t="s">
        <v>8219</v>
      </c>
      <c r="B3417">
        <v>9</v>
      </c>
    </row>
    <row r="3418" spans="1:2" x14ac:dyDescent="0.3">
      <c r="A3418" t="s">
        <v>8219</v>
      </c>
      <c r="B3418">
        <v>30</v>
      </c>
    </row>
    <row r="3419" spans="1:2" x14ac:dyDescent="0.3">
      <c r="A3419" t="s">
        <v>8219</v>
      </c>
      <c r="B3419">
        <v>45</v>
      </c>
    </row>
    <row r="3420" spans="1:2" x14ac:dyDescent="0.3">
      <c r="A3420" t="s">
        <v>8219</v>
      </c>
      <c r="B3420">
        <v>56</v>
      </c>
    </row>
    <row r="3421" spans="1:2" x14ac:dyDescent="0.3">
      <c r="A3421" t="s">
        <v>8219</v>
      </c>
      <c r="B3421">
        <v>46</v>
      </c>
    </row>
    <row r="3422" spans="1:2" x14ac:dyDescent="0.3">
      <c r="A3422" t="s">
        <v>8219</v>
      </c>
      <c r="B3422">
        <v>34</v>
      </c>
    </row>
    <row r="3423" spans="1:2" x14ac:dyDescent="0.3">
      <c r="A3423" t="s">
        <v>8219</v>
      </c>
      <c r="B3423">
        <v>98</v>
      </c>
    </row>
    <row r="3424" spans="1:2" x14ac:dyDescent="0.3">
      <c r="A3424" t="s">
        <v>8219</v>
      </c>
      <c r="B3424">
        <v>46</v>
      </c>
    </row>
    <row r="3425" spans="1:2" x14ac:dyDescent="0.3">
      <c r="A3425" t="s">
        <v>8219</v>
      </c>
      <c r="B3425">
        <v>10</v>
      </c>
    </row>
    <row r="3426" spans="1:2" x14ac:dyDescent="0.3">
      <c r="A3426" t="s">
        <v>8219</v>
      </c>
      <c r="B3426">
        <v>76</v>
      </c>
    </row>
    <row r="3427" spans="1:2" x14ac:dyDescent="0.3">
      <c r="A3427" t="s">
        <v>8219</v>
      </c>
      <c r="B3427">
        <v>104</v>
      </c>
    </row>
    <row r="3428" spans="1:2" x14ac:dyDescent="0.3">
      <c r="A3428" t="s">
        <v>8219</v>
      </c>
      <c r="B3428">
        <v>87</v>
      </c>
    </row>
    <row r="3429" spans="1:2" x14ac:dyDescent="0.3">
      <c r="A3429" t="s">
        <v>8219</v>
      </c>
      <c r="B3429">
        <v>29</v>
      </c>
    </row>
    <row r="3430" spans="1:2" x14ac:dyDescent="0.3">
      <c r="A3430" t="s">
        <v>8219</v>
      </c>
      <c r="B3430">
        <v>51</v>
      </c>
    </row>
    <row r="3431" spans="1:2" x14ac:dyDescent="0.3">
      <c r="A3431" t="s">
        <v>8219</v>
      </c>
      <c r="B3431">
        <v>12</v>
      </c>
    </row>
    <row r="3432" spans="1:2" x14ac:dyDescent="0.3">
      <c r="A3432" t="s">
        <v>8219</v>
      </c>
      <c r="B3432">
        <v>72</v>
      </c>
    </row>
    <row r="3433" spans="1:2" x14ac:dyDescent="0.3">
      <c r="A3433" t="s">
        <v>8219</v>
      </c>
      <c r="B3433">
        <v>21</v>
      </c>
    </row>
    <row r="3434" spans="1:2" x14ac:dyDescent="0.3">
      <c r="A3434" t="s">
        <v>8219</v>
      </c>
      <c r="B3434">
        <v>42</v>
      </c>
    </row>
    <row r="3435" spans="1:2" x14ac:dyDescent="0.3">
      <c r="A3435" t="s">
        <v>8219</v>
      </c>
      <c r="B3435">
        <v>71</v>
      </c>
    </row>
    <row r="3436" spans="1:2" x14ac:dyDescent="0.3">
      <c r="A3436" t="s">
        <v>8219</v>
      </c>
      <c r="B3436">
        <v>168</v>
      </c>
    </row>
    <row r="3437" spans="1:2" x14ac:dyDescent="0.3">
      <c r="A3437" t="s">
        <v>8219</v>
      </c>
      <c r="B3437">
        <v>19</v>
      </c>
    </row>
    <row r="3438" spans="1:2" x14ac:dyDescent="0.3">
      <c r="A3438" t="s">
        <v>8219</v>
      </c>
      <c r="B3438">
        <v>37</v>
      </c>
    </row>
    <row r="3439" spans="1:2" x14ac:dyDescent="0.3">
      <c r="A3439" t="s">
        <v>8219</v>
      </c>
      <c r="B3439">
        <v>36</v>
      </c>
    </row>
    <row r="3440" spans="1:2" x14ac:dyDescent="0.3">
      <c r="A3440" t="s">
        <v>8219</v>
      </c>
      <c r="B3440">
        <v>14</v>
      </c>
    </row>
    <row r="3441" spans="1:2" x14ac:dyDescent="0.3">
      <c r="A3441" t="s">
        <v>8219</v>
      </c>
      <c r="B3441">
        <v>18</v>
      </c>
    </row>
    <row r="3442" spans="1:2" x14ac:dyDescent="0.3">
      <c r="A3442" t="s">
        <v>8219</v>
      </c>
      <c r="B3442">
        <v>82</v>
      </c>
    </row>
    <row r="3443" spans="1:2" x14ac:dyDescent="0.3">
      <c r="A3443" t="s">
        <v>8219</v>
      </c>
      <c r="B3443">
        <v>43</v>
      </c>
    </row>
    <row r="3444" spans="1:2" x14ac:dyDescent="0.3">
      <c r="A3444" t="s">
        <v>8219</v>
      </c>
      <c r="B3444">
        <v>8</v>
      </c>
    </row>
    <row r="3445" spans="1:2" x14ac:dyDescent="0.3">
      <c r="A3445" t="s">
        <v>8219</v>
      </c>
      <c r="B3445">
        <v>45</v>
      </c>
    </row>
    <row r="3446" spans="1:2" x14ac:dyDescent="0.3">
      <c r="A3446" t="s">
        <v>8219</v>
      </c>
      <c r="B3446">
        <v>20</v>
      </c>
    </row>
    <row r="3447" spans="1:2" x14ac:dyDescent="0.3">
      <c r="A3447" t="s">
        <v>8219</v>
      </c>
      <c r="B3447">
        <v>31</v>
      </c>
    </row>
    <row r="3448" spans="1:2" x14ac:dyDescent="0.3">
      <c r="A3448" t="s">
        <v>8219</v>
      </c>
      <c r="B3448">
        <v>25</v>
      </c>
    </row>
    <row r="3449" spans="1:2" x14ac:dyDescent="0.3">
      <c r="A3449" t="s">
        <v>8219</v>
      </c>
      <c r="B3449">
        <v>14</v>
      </c>
    </row>
    <row r="3450" spans="1:2" x14ac:dyDescent="0.3">
      <c r="A3450" t="s">
        <v>8219</v>
      </c>
      <c r="B3450">
        <v>45</v>
      </c>
    </row>
    <row r="3451" spans="1:2" x14ac:dyDescent="0.3">
      <c r="A3451" t="s">
        <v>8219</v>
      </c>
      <c r="B3451">
        <v>20</v>
      </c>
    </row>
    <row r="3452" spans="1:2" x14ac:dyDescent="0.3">
      <c r="A3452" t="s">
        <v>8219</v>
      </c>
      <c r="B3452">
        <v>39</v>
      </c>
    </row>
    <row r="3453" spans="1:2" x14ac:dyDescent="0.3">
      <c r="A3453" t="s">
        <v>8219</v>
      </c>
      <c r="B3453">
        <v>16</v>
      </c>
    </row>
    <row r="3454" spans="1:2" x14ac:dyDescent="0.3">
      <c r="A3454" t="s">
        <v>8219</v>
      </c>
      <c r="B3454">
        <v>37</v>
      </c>
    </row>
    <row r="3455" spans="1:2" x14ac:dyDescent="0.3">
      <c r="A3455" t="s">
        <v>8219</v>
      </c>
      <c r="B3455">
        <v>14</v>
      </c>
    </row>
    <row r="3456" spans="1:2" x14ac:dyDescent="0.3">
      <c r="A3456" t="s">
        <v>8219</v>
      </c>
      <c r="B3456">
        <v>21</v>
      </c>
    </row>
    <row r="3457" spans="1:2" x14ac:dyDescent="0.3">
      <c r="A3457" t="s">
        <v>8219</v>
      </c>
      <c r="B3457">
        <v>69</v>
      </c>
    </row>
    <row r="3458" spans="1:2" x14ac:dyDescent="0.3">
      <c r="A3458" t="s">
        <v>8219</v>
      </c>
      <c r="B3458">
        <v>16</v>
      </c>
    </row>
    <row r="3459" spans="1:2" x14ac:dyDescent="0.3">
      <c r="A3459" t="s">
        <v>8219</v>
      </c>
      <c r="B3459">
        <v>55</v>
      </c>
    </row>
    <row r="3460" spans="1:2" x14ac:dyDescent="0.3">
      <c r="A3460" t="s">
        <v>8219</v>
      </c>
      <c r="B3460">
        <v>27</v>
      </c>
    </row>
    <row r="3461" spans="1:2" x14ac:dyDescent="0.3">
      <c r="A3461" t="s">
        <v>8219</v>
      </c>
      <c r="B3461">
        <v>36</v>
      </c>
    </row>
    <row r="3462" spans="1:2" x14ac:dyDescent="0.3">
      <c r="A3462" t="s">
        <v>8219</v>
      </c>
      <c r="B3462">
        <v>19</v>
      </c>
    </row>
    <row r="3463" spans="1:2" x14ac:dyDescent="0.3">
      <c r="A3463" t="s">
        <v>8219</v>
      </c>
      <c r="B3463">
        <v>12</v>
      </c>
    </row>
    <row r="3464" spans="1:2" x14ac:dyDescent="0.3">
      <c r="A3464" t="s">
        <v>8219</v>
      </c>
      <c r="B3464">
        <v>17</v>
      </c>
    </row>
    <row r="3465" spans="1:2" x14ac:dyDescent="0.3">
      <c r="A3465" t="s">
        <v>8219</v>
      </c>
      <c r="B3465">
        <v>114</v>
      </c>
    </row>
    <row r="3466" spans="1:2" x14ac:dyDescent="0.3">
      <c r="A3466" t="s">
        <v>8219</v>
      </c>
      <c r="B3466">
        <v>93</v>
      </c>
    </row>
    <row r="3467" spans="1:2" x14ac:dyDescent="0.3">
      <c r="A3467" t="s">
        <v>8219</v>
      </c>
      <c r="B3467">
        <v>36</v>
      </c>
    </row>
    <row r="3468" spans="1:2" x14ac:dyDescent="0.3">
      <c r="A3468" t="s">
        <v>8219</v>
      </c>
      <c r="B3468">
        <v>61</v>
      </c>
    </row>
    <row r="3469" spans="1:2" x14ac:dyDescent="0.3">
      <c r="A3469" t="s">
        <v>8219</v>
      </c>
      <c r="B3469">
        <v>47</v>
      </c>
    </row>
    <row r="3470" spans="1:2" x14ac:dyDescent="0.3">
      <c r="A3470" t="s">
        <v>8219</v>
      </c>
      <c r="B3470">
        <v>17</v>
      </c>
    </row>
    <row r="3471" spans="1:2" x14ac:dyDescent="0.3">
      <c r="A3471" t="s">
        <v>8219</v>
      </c>
      <c r="B3471">
        <v>63</v>
      </c>
    </row>
    <row r="3472" spans="1:2" x14ac:dyDescent="0.3">
      <c r="A3472" t="s">
        <v>8219</v>
      </c>
      <c r="B3472">
        <v>9</v>
      </c>
    </row>
    <row r="3473" spans="1:2" x14ac:dyDescent="0.3">
      <c r="A3473" t="s">
        <v>8219</v>
      </c>
      <c r="B3473">
        <v>30</v>
      </c>
    </row>
    <row r="3474" spans="1:2" x14ac:dyDescent="0.3">
      <c r="A3474" t="s">
        <v>8219</v>
      </c>
      <c r="B3474">
        <v>23</v>
      </c>
    </row>
    <row r="3475" spans="1:2" x14ac:dyDescent="0.3">
      <c r="A3475" t="s">
        <v>8219</v>
      </c>
      <c r="B3475">
        <v>33</v>
      </c>
    </row>
    <row r="3476" spans="1:2" x14ac:dyDescent="0.3">
      <c r="A3476" t="s">
        <v>8219</v>
      </c>
      <c r="B3476">
        <v>39</v>
      </c>
    </row>
    <row r="3477" spans="1:2" x14ac:dyDescent="0.3">
      <c r="A3477" t="s">
        <v>8219</v>
      </c>
      <c r="B3477">
        <v>17</v>
      </c>
    </row>
    <row r="3478" spans="1:2" x14ac:dyDescent="0.3">
      <c r="A3478" t="s">
        <v>8219</v>
      </c>
      <c r="B3478">
        <v>6</v>
      </c>
    </row>
    <row r="3479" spans="1:2" x14ac:dyDescent="0.3">
      <c r="A3479" t="s">
        <v>8219</v>
      </c>
      <c r="B3479">
        <v>39</v>
      </c>
    </row>
    <row r="3480" spans="1:2" x14ac:dyDescent="0.3">
      <c r="A3480" t="s">
        <v>8219</v>
      </c>
      <c r="B3480">
        <v>57</v>
      </c>
    </row>
    <row r="3481" spans="1:2" x14ac:dyDescent="0.3">
      <c r="A3481" t="s">
        <v>8219</v>
      </c>
      <c r="B3481">
        <v>56</v>
      </c>
    </row>
    <row r="3482" spans="1:2" x14ac:dyDescent="0.3">
      <c r="A3482" t="s">
        <v>8219</v>
      </c>
      <c r="B3482">
        <v>13</v>
      </c>
    </row>
    <row r="3483" spans="1:2" x14ac:dyDescent="0.3">
      <c r="A3483" t="s">
        <v>8219</v>
      </c>
      <c r="B3483">
        <v>95</v>
      </c>
    </row>
    <row r="3484" spans="1:2" x14ac:dyDescent="0.3">
      <c r="A3484" t="s">
        <v>8219</v>
      </c>
      <c r="B3484">
        <v>80</v>
      </c>
    </row>
    <row r="3485" spans="1:2" x14ac:dyDescent="0.3">
      <c r="A3485" t="s">
        <v>8219</v>
      </c>
      <c r="B3485">
        <v>133</v>
      </c>
    </row>
    <row r="3486" spans="1:2" x14ac:dyDescent="0.3">
      <c r="A3486" t="s">
        <v>8219</v>
      </c>
      <c r="B3486">
        <v>44</v>
      </c>
    </row>
    <row r="3487" spans="1:2" x14ac:dyDescent="0.3">
      <c r="A3487" t="s">
        <v>8219</v>
      </c>
      <c r="B3487">
        <v>30</v>
      </c>
    </row>
    <row r="3488" spans="1:2" x14ac:dyDescent="0.3">
      <c r="A3488" t="s">
        <v>8219</v>
      </c>
      <c r="B3488">
        <v>56</v>
      </c>
    </row>
    <row r="3489" spans="1:2" x14ac:dyDescent="0.3">
      <c r="A3489" t="s">
        <v>8219</v>
      </c>
      <c r="B3489">
        <v>66</v>
      </c>
    </row>
    <row r="3490" spans="1:2" x14ac:dyDescent="0.3">
      <c r="A3490" t="s">
        <v>8219</v>
      </c>
      <c r="B3490">
        <v>29</v>
      </c>
    </row>
    <row r="3491" spans="1:2" x14ac:dyDescent="0.3">
      <c r="A3491" t="s">
        <v>8219</v>
      </c>
      <c r="B3491">
        <v>72</v>
      </c>
    </row>
    <row r="3492" spans="1:2" x14ac:dyDescent="0.3">
      <c r="A3492" t="s">
        <v>8219</v>
      </c>
      <c r="B3492">
        <v>27</v>
      </c>
    </row>
    <row r="3493" spans="1:2" x14ac:dyDescent="0.3">
      <c r="A3493" t="s">
        <v>8219</v>
      </c>
      <c r="B3493">
        <v>10</v>
      </c>
    </row>
    <row r="3494" spans="1:2" x14ac:dyDescent="0.3">
      <c r="A3494" t="s">
        <v>8219</v>
      </c>
      <c r="B3494">
        <v>35</v>
      </c>
    </row>
    <row r="3495" spans="1:2" x14ac:dyDescent="0.3">
      <c r="A3495" t="s">
        <v>8219</v>
      </c>
      <c r="B3495">
        <v>29</v>
      </c>
    </row>
    <row r="3496" spans="1:2" x14ac:dyDescent="0.3">
      <c r="A3496" t="s">
        <v>8219</v>
      </c>
      <c r="B3496">
        <v>13</v>
      </c>
    </row>
    <row r="3497" spans="1:2" x14ac:dyDescent="0.3">
      <c r="A3497" t="s">
        <v>8219</v>
      </c>
      <c r="B3497">
        <v>72</v>
      </c>
    </row>
    <row r="3498" spans="1:2" x14ac:dyDescent="0.3">
      <c r="A3498" t="s">
        <v>8219</v>
      </c>
      <c r="B3498">
        <v>78</v>
      </c>
    </row>
    <row r="3499" spans="1:2" x14ac:dyDescent="0.3">
      <c r="A3499" t="s">
        <v>8219</v>
      </c>
      <c r="B3499">
        <v>49</v>
      </c>
    </row>
    <row r="3500" spans="1:2" x14ac:dyDescent="0.3">
      <c r="A3500" t="s">
        <v>8219</v>
      </c>
      <c r="B3500">
        <v>42</v>
      </c>
    </row>
    <row r="3501" spans="1:2" x14ac:dyDescent="0.3">
      <c r="A3501" t="s">
        <v>8219</v>
      </c>
      <c r="B3501">
        <v>35</v>
      </c>
    </row>
    <row r="3502" spans="1:2" x14ac:dyDescent="0.3">
      <c r="A3502" t="s">
        <v>8219</v>
      </c>
      <c r="B3502">
        <v>42</v>
      </c>
    </row>
    <row r="3503" spans="1:2" x14ac:dyDescent="0.3">
      <c r="A3503" t="s">
        <v>8219</v>
      </c>
      <c r="B3503">
        <v>42</v>
      </c>
    </row>
    <row r="3504" spans="1:2" x14ac:dyDescent="0.3">
      <c r="A3504" t="s">
        <v>8219</v>
      </c>
      <c r="B3504">
        <v>31</v>
      </c>
    </row>
    <row r="3505" spans="1:2" x14ac:dyDescent="0.3">
      <c r="A3505" t="s">
        <v>8219</v>
      </c>
      <c r="B3505">
        <v>38</v>
      </c>
    </row>
    <row r="3506" spans="1:2" x14ac:dyDescent="0.3">
      <c r="A3506" t="s">
        <v>8219</v>
      </c>
      <c r="B3506">
        <v>8</v>
      </c>
    </row>
    <row r="3507" spans="1:2" x14ac:dyDescent="0.3">
      <c r="A3507" t="s">
        <v>8219</v>
      </c>
      <c r="B3507">
        <v>39</v>
      </c>
    </row>
    <row r="3508" spans="1:2" x14ac:dyDescent="0.3">
      <c r="A3508" t="s">
        <v>8219</v>
      </c>
      <c r="B3508">
        <v>29</v>
      </c>
    </row>
    <row r="3509" spans="1:2" x14ac:dyDescent="0.3">
      <c r="A3509" t="s">
        <v>8219</v>
      </c>
      <c r="B3509">
        <v>72</v>
      </c>
    </row>
    <row r="3510" spans="1:2" x14ac:dyDescent="0.3">
      <c r="A3510" t="s">
        <v>8219</v>
      </c>
      <c r="B3510">
        <v>15</v>
      </c>
    </row>
    <row r="3511" spans="1:2" x14ac:dyDescent="0.3">
      <c r="A3511" t="s">
        <v>8219</v>
      </c>
      <c r="B3511">
        <v>33</v>
      </c>
    </row>
    <row r="3512" spans="1:2" x14ac:dyDescent="0.3">
      <c r="A3512" t="s">
        <v>8219</v>
      </c>
      <c r="B3512">
        <v>15</v>
      </c>
    </row>
    <row r="3513" spans="1:2" x14ac:dyDescent="0.3">
      <c r="A3513" t="s">
        <v>8219</v>
      </c>
      <c r="B3513">
        <v>19</v>
      </c>
    </row>
    <row r="3514" spans="1:2" x14ac:dyDescent="0.3">
      <c r="A3514" t="s">
        <v>8219</v>
      </c>
      <c r="B3514">
        <v>17</v>
      </c>
    </row>
    <row r="3515" spans="1:2" x14ac:dyDescent="0.3">
      <c r="A3515" t="s">
        <v>8219</v>
      </c>
      <c r="B3515">
        <v>44</v>
      </c>
    </row>
    <row r="3516" spans="1:2" x14ac:dyDescent="0.3">
      <c r="A3516" t="s">
        <v>8219</v>
      </c>
      <c r="B3516">
        <v>10</v>
      </c>
    </row>
    <row r="3517" spans="1:2" x14ac:dyDescent="0.3">
      <c r="A3517" t="s">
        <v>8219</v>
      </c>
      <c r="B3517">
        <v>46</v>
      </c>
    </row>
    <row r="3518" spans="1:2" x14ac:dyDescent="0.3">
      <c r="A3518" t="s">
        <v>8219</v>
      </c>
      <c r="B3518">
        <v>11</v>
      </c>
    </row>
    <row r="3519" spans="1:2" x14ac:dyDescent="0.3">
      <c r="A3519" t="s">
        <v>8219</v>
      </c>
      <c r="B3519">
        <v>13</v>
      </c>
    </row>
    <row r="3520" spans="1:2" x14ac:dyDescent="0.3">
      <c r="A3520" t="s">
        <v>8219</v>
      </c>
      <c r="B3520">
        <v>33</v>
      </c>
    </row>
    <row r="3521" spans="1:2" x14ac:dyDescent="0.3">
      <c r="A3521" t="s">
        <v>8219</v>
      </c>
      <c r="B3521">
        <v>28</v>
      </c>
    </row>
    <row r="3522" spans="1:2" x14ac:dyDescent="0.3">
      <c r="A3522" t="s">
        <v>8219</v>
      </c>
      <c r="B3522">
        <v>21</v>
      </c>
    </row>
    <row r="3523" spans="1:2" x14ac:dyDescent="0.3">
      <c r="A3523" t="s">
        <v>8219</v>
      </c>
      <c r="B3523">
        <v>13</v>
      </c>
    </row>
    <row r="3524" spans="1:2" x14ac:dyDescent="0.3">
      <c r="A3524" t="s">
        <v>8219</v>
      </c>
      <c r="B3524">
        <v>34</v>
      </c>
    </row>
    <row r="3525" spans="1:2" x14ac:dyDescent="0.3">
      <c r="A3525" t="s">
        <v>8219</v>
      </c>
      <c r="B3525">
        <v>80</v>
      </c>
    </row>
    <row r="3526" spans="1:2" x14ac:dyDescent="0.3">
      <c r="A3526" t="s">
        <v>8219</v>
      </c>
      <c r="B3526">
        <v>74</v>
      </c>
    </row>
    <row r="3527" spans="1:2" x14ac:dyDescent="0.3">
      <c r="A3527" t="s">
        <v>8219</v>
      </c>
      <c r="B3527">
        <v>7</v>
      </c>
    </row>
    <row r="3528" spans="1:2" x14ac:dyDescent="0.3">
      <c r="A3528" t="s">
        <v>8219</v>
      </c>
      <c r="B3528">
        <v>34</v>
      </c>
    </row>
    <row r="3529" spans="1:2" x14ac:dyDescent="0.3">
      <c r="A3529" t="s">
        <v>8219</v>
      </c>
      <c r="B3529">
        <v>86</v>
      </c>
    </row>
    <row r="3530" spans="1:2" x14ac:dyDescent="0.3">
      <c r="A3530" t="s">
        <v>8219</v>
      </c>
      <c r="B3530">
        <v>37</v>
      </c>
    </row>
    <row r="3531" spans="1:2" x14ac:dyDescent="0.3">
      <c r="A3531" t="s">
        <v>8219</v>
      </c>
      <c r="B3531">
        <v>18</v>
      </c>
    </row>
    <row r="3532" spans="1:2" x14ac:dyDescent="0.3">
      <c r="A3532" t="s">
        <v>8219</v>
      </c>
      <c r="B3532">
        <v>22</v>
      </c>
    </row>
    <row r="3533" spans="1:2" x14ac:dyDescent="0.3">
      <c r="A3533" t="s">
        <v>8219</v>
      </c>
      <c r="B3533">
        <v>26</v>
      </c>
    </row>
    <row r="3534" spans="1:2" x14ac:dyDescent="0.3">
      <c r="A3534" t="s">
        <v>8219</v>
      </c>
      <c r="B3534">
        <v>27</v>
      </c>
    </row>
    <row r="3535" spans="1:2" x14ac:dyDescent="0.3">
      <c r="A3535" t="s">
        <v>8219</v>
      </c>
      <c r="B3535">
        <v>8</v>
      </c>
    </row>
    <row r="3536" spans="1:2" x14ac:dyDescent="0.3">
      <c r="A3536" t="s">
        <v>8219</v>
      </c>
      <c r="B3536">
        <v>204</v>
      </c>
    </row>
    <row r="3537" spans="1:2" x14ac:dyDescent="0.3">
      <c r="A3537" t="s">
        <v>8219</v>
      </c>
      <c r="B3537">
        <v>46</v>
      </c>
    </row>
    <row r="3538" spans="1:2" x14ac:dyDescent="0.3">
      <c r="A3538" t="s">
        <v>8219</v>
      </c>
      <c r="B3538">
        <v>17</v>
      </c>
    </row>
    <row r="3539" spans="1:2" x14ac:dyDescent="0.3">
      <c r="A3539" t="s">
        <v>8219</v>
      </c>
      <c r="B3539">
        <v>28</v>
      </c>
    </row>
    <row r="3540" spans="1:2" x14ac:dyDescent="0.3">
      <c r="A3540" t="s">
        <v>8219</v>
      </c>
      <c r="B3540">
        <v>83</v>
      </c>
    </row>
    <row r="3541" spans="1:2" x14ac:dyDescent="0.3">
      <c r="A3541" t="s">
        <v>8219</v>
      </c>
      <c r="B3541">
        <v>13</v>
      </c>
    </row>
    <row r="3542" spans="1:2" x14ac:dyDescent="0.3">
      <c r="A3542" t="s">
        <v>8219</v>
      </c>
      <c r="B3542">
        <v>8</v>
      </c>
    </row>
    <row r="3543" spans="1:2" x14ac:dyDescent="0.3">
      <c r="A3543" t="s">
        <v>8219</v>
      </c>
      <c r="B3543">
        <v>32</v>
      </c>
    </row>
    <row r="3544" spans="1:2" x14ac:dyDescent="0.3">
      <c r="A3544" t="s">
        <v>8219</v>
      </c>
      <c r="B3544">
        <v>85</v>
      </c>
    </row>
    <row r="3545" spans="1:2" x14ac:dyDescent="0.3">
      <c r="A3545" t="s">
        <v>8219</v>
      </c>
      <c r="B3545">
        <v>29</v>
      </c>
    </row>
    <row r="3546" spans="1:2" x14ac:dyDescent="0.3">
      <c r="A3546" t="s">
        <v>8219</v>
      </c>
      <c r="B3546">
        <v>24</v>
      </c>
    </row>
    <row r="3547" spans="1:2" x14ac:dyDescent="0.3">
      <c r="A3547" t="s">
        <v>8219</v>
      </c>
      <c r="B3547">
        <v>8</v>
      </c>
    </row>
    <row r="3548" spans="1:2" x14ac:dyDescent="0.3">
      <c r="A3548" t="s">
        <v>8219</v>
      </c>
      <c r="B3548">
        <v>19</v>
      </c>
    </row>
    <row r="3549" spans="1:2" x14ac:dyDescent="0.3">
      <c r="A3549" t="s">
        <v>8219</v>
      </c>
      <c r="B3549">
        <v>336</v>
      </c>
    </row>
    <row r="3550" spans="1:2" x14ac:dyDescent="0.3">
      <c r="A3550" t="s">
        <v>8219</v>
      </c>
      <c r="B3550">
        <v>13</v>
      </c>
    </row>
    <row r="3551" spans="1:2" x14ac:dyDescent="0.3">
      <c r="A3551" t="s">
        <v>8219</v>
      </c>
      <c r="B3551">
        <v>42</v>
      </c>
    </row>
    <row r="3552" spans="1:2" x14ac:dyDescent="0.3">
      <c r="A3552" t="s">
        <v>8219</v>
      </c>
      <c r="B3552">
        <v>64</v>
      </c>
    </row>
    <row r="3553" spans="1:2" x14ac:dyDescent="0.3">
      <c r="A3553" t="s">
        <v>8219</v>
      </c>
      <c r="B3553">
        <v>25</v>
      </c>
    </row>
    <row r="3554" spans="1:2" x14ac:dyDescent="0.3">
      <c r="A3554" t="s">
        <v>8219</v>
      </c>
      <c r="B3554">
        <v>20</v>
      </c>
    </row>
    <row r="3555" spans="1:2" x14ac:dyDescent="0.3">
      <c r="A3555" t="s">
        <v>8219</v>
      </c>
      <c r="B3555">
        <v>104</v>
      </c>
    </row>
    <row r="3556" spans="1:2" x14ac:dyDescent="0.3">
      <c r="A3556" t="s">
        <v>8219</v>
      </c>
      <c r="B3556">
        <v>53</v>
      </c>
    </row>
    <row r="3557" spans="1:2" x14ac:dyDescent="0.3">
      <c r="A3557" t="s">
        <v>8219</v>
      </c>
      <c r="B3557">
        <v>14</v>
      </c>
    </row>
    <row r="3558" spans="1:2" x14ac:dyDescent="0.3">
      <c r="A3558" t="s">
        <v>8219</v>
      </c>
      <c r="B3558">
        <v>20</v>
      </c>
    </row>
    <row r="3559" spans="1:2" x14ac:dyDescent="0.3">
      <c r="A3559" t="s">
        <v>8219</v>
      </c>
      <c r="B3559">
        <v>558</v>
      </c>
    </row>
    <row r="3560" spans="1:2" x14ac:dyDescent="0.3">
      <c r="A3560" t="s">
        <v>8219</v>
      </c>
      <c r="B3560">
        <v>22</v>
      </c>
    </row>
    <row r="3561" spans="1:2" x14ac:dyDescent="0.3">
      <c r="A3561" t="s">
        <v>8219</v>
      </c>
      <c r="B3561">
        <v>24</v>
      </c>
    </row>
    <row r="3562" spans="1:2" x14ac:dyDescent="0.3">
      <c r="A3562" t="s">
        <v>8219</v>
      </c>
      <c r="B3562">
        <v>74</v>
      </c>
    </row>
    <row r="3563" spans="1:2" x14ac:dyDescent="0.3">
      <c r="A3563" t="s">
        <v>8219</v>
      </c>
      <c r="B3563">
        <v>54</v>
      </c>
    </row>
    <row r="3564" spans="1:2" x14ac:dyDescent="0.3">
      <c r="A3564" t="s">
        <v>8219</v>
      </c>
      <c r="B3564">
        <v>31</v>
      </c>
    </row>
    <row r="3565" spans="1:2" x14ac:dyDescent="0.3">
      <c r="A3565" t="s">
        <v>8219</v>
      </c>
      <c r="B3565">
        <v>25</v>
      </c>
    </row>
    <row r="3566" spans="1:2" x14ac:dyDescent="0.3">
      <c r="A3566" t="s">
        <v>8219</v>
      </c>
      <c r="B3566">
        <v>17</v>
      </c>
    </row>
    <row r="3567" spans="1:2" x14ac:dyDescent="0.3">
      <c r="A3567" t="s">
        <v>8219</v>
      </c>
      <c r="B3567">
        <v>12</v>
      </c>
    </row>
    <row r="3568" spans="1:2" x14ac:dyDescent="0.3">
      <c r="A3568" t="s">
        <v>8219</v>
      </c>
      <c r="B3568">
        <v>38</v>
      </c>
    </row>
    <row r="3569" spans="1:2" x14ac:dyDescent="0.3">
      <c r="A3569" t="s">
        <v>8219</v>
      </c>
      <c r="B3569">
        <v>41</v>
      </c>
    </row>
    <row r="3570" spans="1:2" x14ac:dyDescent="0.3">
      <c r="A3570" t="s">
        <v>8219</v>
      </c>
      <c r="B3570">
        <v>19</v>
      </c>
    </row>
    <row r="3571" spans="1:2" x14ac:dyDescent="0.3">
      <c r="A3571" t="s">
        <v>8219</v>
      </c>
      <c r="B3571">
        <v>41</v>
      </c>
    </row>
    <row r="3572" spans="1:2" x14ac:dyDescent="0.3">
      <c r="A3572" t="s">
        <v>8219</v>
      </c>
      <c r="B3572">
        <v>26</v>
      </c>
    </row>
    <row r="3573" spans="1:2" x14ac:dyDescent="0.3">
      <c r="A3573" t="s">
        <v>8219</v>
      </c>
      <c r="B3573">
        <v>25</v>
      </c>
    </row>
    <row r="3574" spans="1:2" x14ac:dyDescent="0.3">
      <c r="A3574" t="s">
        <v>8219</v>
      </c>
      <c r="B3574">
        <v>9</v>
      </c>
    </row>
    <row r="3575" spans="1:2" x14ac:dyDescent="0.3">
      <c r="A3575" t="s">
        <v>8219</v>
      </c>
      <c r="B3575">
        <v>78</v>
      </c>
    </row>
    <row r="3576" spans="1:2" x14ac:dyDescent="0.3">
      <c r="A3576" t="s">
        <v>8219</v>
      </c>
      <c r="B3576">
        <v>45</v>
      </c>
    </row>
    <row r="3577" spans="1:2" x14ac:dyDescent="0.3">
      <c r="A3577" t="s">
        <v>8219</v>
      </c>
      <c r="B3577">
        <v>102</v>
      </c>
    </row>
    <row r="3578" spans="1:2" x14ac:dyDescent="0.3">
      <c r="A3578" t="s">
        <v>8219</v>
      </c>
      <c r="B3578">
        <v>5</v>
      </c>
    </row>
    <row r="3579" spans="1:2" x14ac:dyDescent="0.3">
      <c r="A3579" t="s">
        <v>8219</v>
      </c>
      <c r="B3579">
        <v>27</v>
      </c>
    </row>
    <row r="3580" spans="1:2" x14ac:dyDescent="0.3">
      <c r="A3580" t="s">
        <v>8219</v>
      </c>
      <c r="B3580">
        <v>37</v>
      </c>
    </row>
    <row r="3581" spans="1:2" x14ac:dyDescent="0.3">
      <c r="A3581" t="s">
        <v>8219</v>
      </c>
      <c r="B3581">
        <v>14</v>
      </c>
    </row>
    <row r="3582" spans="1:2" x14ac:dyDescent="0.3">
      <c r="A3582" t="s">
        <v>8219</v>
      </c>
      <c r="B3582">
        <v>27</v>
      </c>
    </row>
    <row r="3583" spans="1:2" x14ac:dyDescent="0.3">
      <c r="A3583" t="s">
        <v>8219</v>
      </c>
      <c r="B3583">
        <v>45</v>
      </c>
    </row>
    <row r="3584" spans="1:2" x14ac:dyDescent="0.3">
      <c r="A3584" t="s">
        <v>8219</v>
      </c>
      <c r="B3584">
        <v>49</v>
      </c>
    </row>
    <row r="3585" spans="1:2" x14ac:dyDescent="0.3">
      <c r="A3585" t="s">
        <v>8219</v>
      </c>
      <c r="B3585">
        <v>24</v>
      </c>
    </row>
    <row r="3586" spans="1:2" x14ac:dyDescent="0.3">
      <c r="A3586" t="s">
        <v>8219</v>
      </c>
      <c r="B3586">
        <v>112</v>
      </c>
    </row>
    <row r="3587" spans="1:2" x14ac:dyDescent="0.3">
      <c r="A3587" t="s">
        <v>8219</v>
      </c>
      <c r="B3587">
        <v>23</v>
      </c>
    </row>
    <row r="3588" spans="1:2" x14ac:dyDescent="0.3">
      <c r="A3588" t="s">
        <v>8219</v>
      </c>
      <c r="B3588">
        <v>54</v>
      </c>
    </row>
    <row r="3589" spans="1:2" x14ac:dyDescent="0.3">
      <c r="A3589" t="s">
        <v>8219</v>
      </c>
      <c r="B3589">
        <v>28</v>
      </c>
    </row>
    <row r="3590" spans="1:2" x14ac:dyDescent="0.3">
      <c r="A3590" t="s">
        <v>8219</v>
      </c>
      <c r="B3590">
        <v>11</v>
      </c>
    </row>
    <row r="3591" spans="1:2" x14ac:dyDescent="0.3">
      <c r="A3591" t="s">
        <v>8219</v>
      </c>
      <c r="B3591">
        <v>62</v>
      </c>
    </row>
    <row r="3592" spans="1:2" x14ac:dyDescent="0.3">
      <c r="A3592" t="s">
        <v>8219</v>
      </c>
      <c r="B3592">
        <v>73</v>
      </c>
    </row>
    <row r="3593" spans="1:2" x14ac:dyDescent="0.3">
      <c r="A3593" t="s">
        <v>8219</v>
      </c>
      <c r="B3593">
        <v>18</v>
      </c>
    </row>
    <row r="3594" spans="1:2" x14ac:dyDescent="0.3">
      <c r="A3594" t="s">
        <v>8219</v>
      </c>
      <c r="B3594">
        <v>35</v>
      </c>
    </row>
    <row r="3595" spans="1:2" x14ac:dyDescent="0.3">
      <c r="A3595" t="s">
        <v>8219</v>
      </c>
      <c r="B3595">
        <v>43</v>
      </c>
    </row>
    <row r="3596" spans="1:2" x14ac:dyDescent="0.3">
      <c r="A3596" t="s">
        <v>8219</v>
      </c>
      <c r="B3596">
        <v>36</v>
      </c>
    </row>
    <row r="3597" spans="1:2" x14ac:dyDescent="0.3">
      <c r="A3597" t="s">
        <v>8219</v>
      </c>
      <c r="B3597">
        <v>62</v>
      </c>
    </row>
    <row r="3598" spans="1:2" x14ac:dyDescent="0.3">
      <c r="A3598" t="s">
        <v>8219</v>
      </c>
      <c r="B3598">
        <v>15</v>
      </c>
    </row>
    <row r="3599" spans="1:2" x14ac:dyDescent="0.3">
      <c r="A3599" t="s">
        <v>8219</v>
      </c>
      <c r="B3599">
        <v>33</v>
      </c>
    </row>
    <row r="3600" spans="1:2" x14ac:dyDescent="0.3">
      <c r="A3600" t="s">
        <v>8219</v>
      </c>
      <c r="B3600">
        <v>27</v>
      </c>
    </row>
    <row r="3601" spans="1:2" x14ac:dyDescent="0.3">
      <c r="A3601" t="s">
        <v>8219</v>
      </c>
      <c r="B3601">
        <v>17</v>
      </c>
    </row>
    <row r="3602" spans="1:2" x14ac:dyDescent="0.3">
      <c r="A3602" t="s">
        <v>8219</v>
      </c>
      <c r="B3602">
        <v>4</v>
      </c>
    </row>
    <row r="3603" spans="1:2" x14ac:dyDescent="0.3">
      <c r="A3603" t="s">
        <v>8219</v>
      </c>
      <c r="B3603">
        <v>53</v>
      </c>
    </row>
    <row r="3604" spans="1:2" x14ac:dyDescent="0.3">
      <c r="A3604" t="s">
        <v>8219</v>
      </c>
      <c r="B3604">
        <v>49</v>
      </c>
    </row>
    <row r="3605" spans="1:2" x14ac:dyDescent="0.3">
      <c r="A3605" t="s">
        <v>8219</v>
      </c>
      <c r="B3605">
        <v>57</v>
      </c>
    </row>
    <row r="3606" spans="1:2" x14ac:dyDescent="0.3">
      <c r="A3606" t="s">
        <v>8219</v>
      </c>
      <c r="B3606">
        <v>69</v>
      </c>
    </row>
    <row r="3607" spans="1:2" x14ac:dyDescent="0.3">
      <c r="A3607" t="s">
        <v>8219</v>
      </c>
      <c r="B3607">
        <v>15</v>
      </c>
    </row>
    <row r="3608" spans="1:2" x14ac:dyDescent="0.3">
      <c r="A3608" t="s">
        <v>8219</v>
      </c>
      <c r="B3608">
        <v>64</v>
      </c>
    </row>
    <row r="3609" spans="1:2" x14ac:dyDescent="0.3">
      <c r="A3609" t="s">
        <v>8219</v>
      </c>
      <c r="B3609">
        <v>20</v>
      </c>
    </row>
    <row r="3610" spans="1:2" x14ac:dyDescent="0.3">
      <c r="A3610" t="s">
        <v>8219</v>
      </c>
      <c r="B3610">
        <v>27</v>
      </c>
    </row>
    <row r="3611" spans="1:2" x14ac:dyDescent="0.3">
      <c r="A3611" t="s">
        <v>8219</v>
      </c>
      <c r="B3611">
        <v>21</v>
      </c>
    </row>
    <row r="3612" spans="1:2" x14ac:dyDescent="0.3">
      <c r="A3612" t="s">
        <v>8219</v>
      </c>
      <c r="B3612">
        <v>31</v>
      </c>
    </row>
    <row r="3613" spans="1:2" x14ac:dyDescent="0.3">
      <c r="A3613" t="s">
        <v>8219</v>
      </c>
      <c r="B3613">
        <v>51</v>
      </c>
    </row>
    <row r="3614" spans="1:2" x14ac:dyDescent="0.3">
      <c r="A3614" t="s">
        <v>8219</v>
      </c>
      <c r="B3614">
        <v>57</v>
      </c>
    </row>
    <row r="3615" spans="1:2" x14ac:dyDescent="0.3">
      <c r="A3615" t="s">
        <v>8219</v>
      </c>
      <c r="B3615">
        <v>20</v>
      </c>
    </row>
    <row r="3616" spans="1:2" x14ac:dyDescent="0.3">
      <c r="A3616" t="s">
        <v>8219</v>
      </c>
      <c r="B3616">
        <v>71</v>
      </c>
    </row>
    <row r="3617" spans="1:2" x14ac:dyDescent="0.3">
      <c r="A3617" t="s">
        <v>8219</v>
      </c>
      <c r="B3617">
        <v>72</v>
      </c>
    </row>
    <row r="3618" spans="1:2" x14ac:dyDescent="0.3">
      <c r="A3618" t="s">
        <v>8219</v>
      </c>
      <c r="B3618">
        <v>45</v>
      </c>
    </row>
    <row r="3619" spans="1:2" x14ac:dyDescent="0.3">
      <c r="A3619" t="s">
        <v>8219</v>
      </c>
      <c r="B3619">
        <v>51</v>
      </c>
    </row>
    <row r="3620" spans="1:2" x14ac:dyDescent="0.3">
      <c r="A3620" t="s">
        <v>8219</v>
      </c>
      <c r="B3620">
        <v>56</v>
      </c>
    </row>
    <row r="3621" spans="1:2" x14ac:dyDescent="0.3">
      <c r="A3621" t="s">
        <v>8219</v>
      </c>
      <c r="B3621">
        <v>17</v>
      </c>
    </row>
    <row r="3622" spans="1:2" x14ac:dyDescent="0.3">
      <c r="A3622" t="s">
        <v>8219</v>
      </c>
      <c r="B3622">
        <v>197</v>
      </c>
    </row>
    <row r="3623" spans="1:2" x14ac:dyDescent="0.3">
      <c r="A3623" t="s">
        <v>8219</v>
      </c>
      <c r="B3623">
        <v>70</v>
      </c>
    </row>
    <row r="3624" spans="1:2" x14ac:dyDescent="0.3">
      <c r="A3624" t="s">
        <v>8219</v>
      </c>
      <c r="B3624">
        <v>21</v>
      </c>
    </row>
    <row r="3625" spans="1:2" x14ac:dyDescent="0.3">
      <c r="A3625" t="s">
        <v>8219</v>
      </c>
      <c r="B3625">
        <v>34</v>
      </c>
    </row>
    <row r="3626" spans="1:2" x14ac:dyDescent="0.3">
      <c r="A3626" t="s">
        <v>8219</v>
      </c>
      <c r="B3626">
        <v>39</v>
      </c>
    </row>
    <row r="3627" spans="1:2" x14ac:dyDescent="0.3">
      <c r="A3627" t="s">
        <v>8219</v>
      </c>
      <c r="B3627">
        <v>78</v>
      </c>
    </row>
    <row r="3628" spans="1:2" x14ac:dyDescent="0.3">
      <c r="A3628" t="s">
        <v>8219</v>
      </c>
      <c r="B3628">
        <v>48</v>
      </c>
    </row>
    <row r="3629" spans="1:2" x14ac:dyDescent="0.3">
      <c r="A3629" t="s">
        <v>8219</v>
      </c>
      <c r="B3629">
        <v>29</v>
      </c>
    </row>
    <row r="3630" spans="1:2" hidden="1" x14ac:dyDescent="0.3">
      <c r="A3630" t="s">
        <v>8221</v>
      </c>
      <c r="B3630">
        <v>0</v>
      </c>
    </row>
    <row r="3631" spans="1:2" hidden="1" x14ac:dyDescent="0.3">
      <c r="A3631" t="s">
        <v>8221</v>
      </c>
      <c r="B3631">
        <v>0</v>
      </c>
    </row>
    <row r="3632" spans="1:2" hidden="1" x14ac:dyDescent="0.3">
      <c r="A3632" t="s">
        <v>8221</v>
      </c>
      <c r="B3632">
        <v>0</v>
      </c>
    </row>
    <row r="3633" spans="1:2" hidden="1" x14ac:dyDescent="0.3">
      <c r="A3633" t="s">
        <v>8221</v>
      </c>
      <c r="B3633">
        <v>0</v>
      </c>
    </row>
    <row r="3634" spans="1:2" hidden="1" x14ac:dyDescent="0.3">
      <c r="A3634" t="s">
        <v>8221</v>
      </c>
      <c r="B3634">
        <v>0</v>
      </c>
    </row>
    <row r="3635" spans="1:2" hidden="1" x14ac:dyDescent="0.3">
      <c r="A3635" t="s">
        <v>8221</v>
      </c>
      <c r="B3635">
        <v>0</v>
      </c>
    </row>
    <row r="3636" spans="1:2" hidden="1" x14ac:dyDescent="0.3">
      <c r="A3636" t="s">
        <v>8221</v>
      </c>
      <c r="B3636">
        <v>0</v>
      </c>
    </row>
    <row r="3637" spans="1:2" hidden="1" x14ac:dyDescent="0.3">
      <c r="A3637" t="s">
        <v>8221</v>
      </c>
      <c r="B3637">
        <v>0</v>
      </c>
    </row>
    <row r="3638" spans="1:2" hidden="1" x14ac:dyDescent="0.3">
      <c r="A3638" t="s">
        <v>8221</v>
      </c>
      <c r="B3638">
        <v>0</v>
      </c>
    </row>
    <row r="3639" spans="1:2" hidden="1" x14ac:dyDescent="0.3">
      <c r="A3639" t="s">
        <v>8221</v>
      </c>
      <c r="B3639">
        <v>0</v>
      </c>
    </row>
    <row r="3640" spans="1:2" hidden="1" x14ac:dyDescent="0.3">
      <c r="A3640" t="s">
        <v>8221</v>
      </c>
      <c r="B3640">
        <v>0</v>
      </c>
    </row>
    <row r="3641" spans="1:2" hidden="1" x14ac:dyDescent="0.3">
      <c r="A3641" t="s">
        <v>8221</v>
      </c>
      <c r="B3641">
        <v>0</v>
      </c>
    </row>
    <row r="3642" spans="1:2" hidden="1" x14ac:dyDescent="0.3">
      <c r="A3642" t="s">
        <v>8221</v>
      </c>
      <c r="B3642">
        <v>0</v>
      </c>
    </row>
    <row r="3643" spans="1:2" hidden="1" x14ac:dyDescent="0.3">
      <c r="A3643" t="s">
        <v>8221</v>
      </c>
      <c r="B3643">
        <v>0</v>
      </c>
    </row>
    <row r="3644" spans="1:2" hidden="1" x14ac:dyDescent="0.3">
      <c r="A3644" t="s">
        <v>8221</v>
      </c>
      <c r="B3644">
        <v>0</v>
      </c>
    </row>
    <row r="3645" spans="1:2" hidden="1" x14ac:dyDescent="0.3">
      <c r="A3645" t="s">
        <v>8221</v>
      </c>
      <c r="B3645">
        <v>0</v>
      </c>
    </row>
    <row r="3646" spans="1:2" hidden="1" x14ac:dyDescent="0.3">
      <c r="A3646" t="s">
        <v>8221</v>
      </c>
      <c r="B3646">
        <v>0</v>
      </c>
    </row>
    <row r="3647" spans="1:2" hidden="1" x14ac:dyDescent="0.3">
      <c r="A3647" t="s">
        <v>8221</v>
      </c>
      <c r="B3647">
        <v>0</v>
      </c>
    </row>
    <row r="3648" spans="1:2" hidden="1" x14ac:dyDescent="0.3">
      <c r="A3648" t="s">
        <v>8221</v>
      </c>
      <c r="B3648">
        <v>0</v>
      </c>
    </row>
    <row r="3649" spans="1:2" hidden="1" x14ac:dyDescent="0.3">
      <c r="A3649" t="s">
        <v>8221</v>
      </c>
      <c r="B3649">
        <v>0</v>
      </c>
    </row>
    <row r="3650" spans="1:2" x14ac:dyDescent="0.3">
      <c r="A3650" t="s">
        <v>8219</v>
      </c>
      <c r="B3650">
        <v>73</v>
      </c>
    </row>
    <row r="3651" spans="1:2" x14ac:dyDescent="0.3">
      <c r="A3651" t="s">
        <v>8219</v>
      </c>
      <c r="B3651">
        <v>8</v>
      </c>
    </row>
    <row r="3652" spans="1:2" x14ac:dyDescent="0.3">
      <c r="A3652" t="s">
        <v>8219</v>
      </c>
      <c r="B3652">
        <v>17</v>
      </c>
    </row>
    <row r="3653" spans="1:2" x14ac:dyDescent="0.3">
      <c r="A3653" t="s">
        <v>8219</v>
      </c>
      <c r="B3653">
        <v>9</v>
      </c>
    </row>
    <row r="3654" spans="1:2" x14ac:dyDescent="0.3">
      <c r="A3654" t="s">
        <v>8219</v>
      </c>
      <c r="B3654">
        <v>17</v>
      </c>
    </row>
    <row r="3655" spans="1:2" x14ac:dyDescent="0.3">
      <c r="A3655" t="s">
        <v>8219</v>
      </c>
      <c r="B3655">
        <v>33</v>
      </c>
    </row>
    <row r="3656" spans="1:2" x14ac:dyDescent="0.3">
      <c r="A3656" t="s">
        <v>8219</v>
      </c>
      <c r="B3656">
        <v>38</v>
      </c>
    </row>
    <row r="3657" spans="1:2" x14ac:dyDescent="0.3">
      <c r="A3657" t="s">
        <v>8219</v>
      </c>
      <c r="B3657">
        <v>79</v>
      </c>
    </row>
    <row r="3658" spans="1:2" x14ac:dyDescent="0.3">
      <c r="A3658" t="s">
        <v>8219</v>
      </c>
      <c r="B3658">
        <v>46</v>
      </c>
    </row>
    <row r="3659" spans="1:2" x14ac:dyDescent="0.3">
      <c r="A3659" t="s">
        <v>8219</v>
      </c>
      <c r="B3659">
        <v>20</v>
      </c>
    </row>
    <row r="3660" spans="1:2" x14ac:dyDescent="0.3">
      <c r="A3660" t="s">
        <v>8219</v>
      </c>
      <c r="B3660">
        <v>20</v>
      </c>
    </row>
    <row r="3661" spans="1:2" x14ac:dyDescent="0.3">
      <c r="A3661" t="s">
        <v>8219</v>
      </c>
      <c r="B3661">
        <v>13</v>
      </c>
    </row>
    <row r="3662" spans="1:2" x14ac:dyDescent="0.3">
      <c r="A3662" t="s">
        <v>8219</v>
      </c>
      <c r="B3662">
        <v>22</v>
      </c>
    </row>
    <row r="3663" spans="1:2" x14ac:dyDescent="0.3">
      <c r="A3663" t="s">
        <v>8219</v>
      </c>
      <c r="B3663">
        <v>36</v>
      </c>
    </row>
    <row r="3664" spans="1:2" x14ac:dyDescent="0.3">
      <c r="A3664" t="s">
        <v>8219</v>
      </c>
      <c r="B3664">
        <v>40</v>
      </c>
    </row>
    <row r="3665" spans="1:2" x14ac:dyDescent="0.3">
      <c r="A3665" t="s">
        <v>8219</v>
      </c>
      <c r="B3665">
        <v>9</v>
      </c>
    </row>
    <row r="3666" spans="1:2" x14ac:dyDescent="0.3">
      <c r="A3666" t="s">
        <v>8219</v>
      </c>
      <c r="B3666">
        <v>19</v>
      </c>
    </row>
    <row r="3667" spans="1:2" x14ac:dyDescent="0.3">
      <c r="A3667" t="s">
        <v>8219</v>
      </c>
      <c r="B3667">
        <v>14</v>
      </c>
    </row>
    <row r="3668" spans="1:2" x14ac:dyDescent="0.3">
      <c r="A3668" t="s">
        <v>8219</v>
      </c>
      <c r="B3668">
        <v>38</v>
      </c>
    </row>
    <row r="3669" spans="1:2" x14ac:dyDescent="0.3">
      <c r="A3669" t="s">
        <v>8219</v>
      </c>
      <c r="B3669">
        <v>58</v>
      </c>
    </row>
    <row r="3670" spans="1:2" x14ac:dyDescent="0.3">
      <c r="A3670" t="s">
        <v>8219</v>
      </c>
      <c r="B3670">
        <v>28</v>
      </c>
    </row>
    <row r="3671" spans="1:2" x14ac:dyDescent="0.3">
      <c r="A3671" t="s">
        <v>8219</v>
      </c>
      <c r="B3671">
        <v>17</v>
      </c>
    </row>
    <row r="3672" spans="1:2" x14ac:dyDescent="0.3">
      <c r="A3672" t="s">
        <v>8219</v>
      </c>
      <c r="B3672">
        <v>12</v>
      </c>
    </row>
    <row r="3673" spans="1:2" x14ac:dyDescent="0.3">
      <c r="A3673" t="s">
        <v>8219</v>
      </c>
      <c r="B3673">
        <v>40</v>
      </c>
    </row>
    <row r="3674" spans="1:2" x14ac:dyDescent="0.3">
      <c r="A3674" t="s">
        <v>8219</v>
      </c>
      <c r="B3674">
        <v>57</v>
      </c>
    </row>
    <row r="3675" spans="1:2" x14ac:dyDescent="0.3">
      <c r="A3675" t="s">
        <v>8219</v>
      </c>
      <c r="B3675">
        <v>114</v>
      </c>
    </row>
    <row r="3676" spans="1:2" x14ac:dyDescent="0.3">
      <c r="A3676" t="s">
        <v>8219</v>
      </c>
      <c r="B3676">
        <v>31</v>
      </c>
    </row>
    <row r="3677" spans="1:2" x14ac:dyDescent="0.3">
      <c r="A3677" t="s">
        <v>8219</v>
      </c>
      <c r="B3677">
        <v>3</v>
      </c>
    </row>
    <row r="3678" spans="1:2" x14ac:dyDescent="0.3">
      <c r="A3678" t="s">
        <v>8219</v>
      </c>
      <c r="B3678">
        <v>16</v>
      </c>
    </row>
    <row r="3679" spans="1:2" x14ac:dyDescent="0.3">
      <c r="A3679" t="s">
        <v>8219</v>
      </c>
      <c r="B3679">
        <v>199</v>
      </c>
    </row>
    <row r="3680" spans="1:2" x14ac:dyDescent="0.3">
      <c r="A3680" t="s">
        <v>8219</v>
      </c>
      <c r="B3680">
        <v>31</v>
      </c>
    </row>
    <row r="3681" spans="1:2" x14ac:dyDescent="0.3">
      <c r="A3681" t="s">
        <v>8219</v>
      </c>
      <c r="B3681">
        <v>30</v>
      </c>
    </row>
    <row r="3682" spans="1:2" x14ac:dyDescent="0.3">
      <c r="A3682" t="s">
        <v>8219</v>
      </c>
      <c r="B3682">
        <v>34</v>
      </c>
    </row>
    <row r="3683" spans="1:2" x14ac:dyDescent="0.3">
      <c r="A3683" t="s">
        <v>8219</v>
      </c>
      <c r="B3683">
        <v>18</v>
      </c>
    </row>
    <row r="3684" spans="1:2" x14ac:dyDescent="0.3">
      <c r="A3684" t="s">
        <v>8219</v>
      </c>
      <c r="B3684">
        <v>67</v>
      </c>
    </row>
    <row r="3685" spans="1:2" x14ac:dyDescent="0.3">
      <c r="A3685" t="s">
        <v>8219</v>
      </c>
      <c r="B3685">
        <v>66</v>
      </c>
    </row>
    <row r="3686" spans="1:2" x14ac:dyDescent="0.3">
      <c r="A3686" t="s">
        <v>8219</v>
      </c>
      <c r="B3686">
        <v>23</v>
      </c>
    </row>
    <row r="3687" spans="1:2" x14ac:dyDescent="0.3">
      <c r="A3687" t="s">
        <v>8219</v>
      </c>
      <c r="B3687">
        <v>126</v>
      </c>
    </row>
    <row r="3688" spans="1:2" x14ac:dyDescent="0.3">
      <c r="A3688" t="s">
        <v>8219</v>
      </c>
      <c r="B3688">
        <v>6</v>
      </c>
    </row>
    <row r="3689" spans="1:2" x14ac:dyDescent="0.3">
      <c r="A3689" t="s">
        <v>8219</v>
      </c>
      <c r="B3689">
        <v>25</v>
      </c>
    </row>
    <row r="3690" spans="1:2" x14ac:dyDescent="0.3">
      <c r="A3690" t="s">
        <v>8219</v>
      </c>
      <c r="B3690">
        <v>39</v>
      </c>
    </row>
    <row r="3691" spans="1:2" x14ac:dyDescent="0.3">
      <c r="A3691" t="s">
        <v>8219</v>
      </c>
      <c r="B3691">
        <v>62</v>
      </c>
    </row>
    <row r="3692" spans="1:2" x14ac:dyDescent="0.3">
      <c r="A3692" t="s">
        <v>8219</v>
      </c>
      <c r="B3692">
        <v>31</v>
      </c>
    </row>
    <row r="3693" spans="1:2" x14ac:dyDescent="0.3">
      <c r="A3693" t="s">
        <v>8219</v>
      </c>
      <c r="B3693">
        <v>274</v>
      </c>
    </row>
    <row r="3694" spans="1:2" x14ac:dyDescent="0.3">
      <c r="A3694" t="s">
        <v>8219</v>
      </c>
      <c r="B3694">
        <v>17</v>
      </c>
    </row>
    <row r="3695" spans="1:2" x14ac:dyDescent="0.3">
      <c r="A3695" t="s">
        <v>8219</v>
      </c>
      <c r="B3695">
        <v>14</v>
      </c>
    </row>
    <row r="3696" spans="1:2" x14ac:dyDescent="0.3">
      <c r="A3696" t="s">
        <v>8219</v>
      </c>
      <c r="B3696">
        <v>60</v>
      </c>
    </row>
    <row r="3697" spans="1:2" x14ac:dyDescent="0.3">
      <c r="A3697" t="s">
        <v>8219</v>
      </c>
      <c r="B3697">
        <v>33</v>
      </c>
    </row>
    <row r="3698" spans="1:2" x14ac:dyDescent="0.3">
      <c r="A3698" t="s">
        <v>8219</v>
      </c>
      <c r="B3698">
        <v>78</v>
      </c>
    </row>
    <row r="3699" spans="1:2" x14ac:dyDescent="0.3">
      <c r="A3699" t="s">
        <v>8219</v>
      </c>
      <c r="B3699">
        <v>30</v>
      </c>
    </row>
    <row r="3700" spans="1:2" x14ac:dyDescent="0.3">
      <c r="A3700" t="s">
        <v>8219</v>
      </c>
      <c r="B3700">
        <v>136</v>
      </c>
    </row>
    <row r="3701" spans="1:2" x14ac:dyDescent="0.3">
      <c r="A3701" t="s">
        <v>8219</v>
      </c>
      <c r="B3701">
        <v>40</v>
      </c>
    </row>
    <row r="3702" spans="1:2" x14ac:dyDescent="0.3">
      <c r="A3702" t="s">
        <v>8219</v>
      </c>
      <c r="B3702">
        <v>18</v>
      </c>
    </row>
    <row r="3703" spans="1:2" x14ac:dyDescent="0.3">
      <c r="A3703" t="s">
        <v>8219</v>
      </c>
      <c r="B3703">
        <v>39</v>
      </c>
    </row>
    <row r="3704" spans="1:2" x14ac:dyDescent="0.3">
      <c r="A3704" t="s">
        <v>8219</v>
      </c>
      <c r="B3704">
        <v>21</v>
      </c>
    </row>
    <row r="3705" spans="1:2" x14ac:dyDescent="0.3">
      <c r="A3705" t="s">
        <v>8219</v>
      </c>
      <c r="B3705">
        <v>30</v>
      </c>
    </row>
    <row r="3706" spans="1:2" x14ac:dyDescent="0.3">
      <c r="A3706" t="s">
        <v>8219</v>
      </c>
      <c r="B3706">
        <v>27</v>
      </c>
    </row>
    <row r="3707" spans="1:2" x14ac:dyDescent="0.3">
      <c r="A3707" t="s">
        <v>8219</v>
      </c>
      <c r="B3707">
        <v>35</v>
      </c>
    </row>
    <row r="3708" spans="1:2" x14ac:dyDescent="0.3">
      <c r="A3708" t="s">
        <v>8219</v>
      </c>
      <c r="B3708">
        <v>13</v>
      </c>
    </row>
    <row r="3709" spans="1:2" x14ac:dyDescent="0.3">
      <c r="A3709" t="s">
        <v>8219</v>
      </c>
      <c r="B3709">
        <v>23</v>
      </c>
    </row>
    <row r="3710" spans="1:2" x14ac:dyDescent="0.3">
      <c r="A3710" t="s">
        <v>8219</v>
      </c>
      <c r="B3710">
        <v>39</v>
      </c>
    </row>
    <row r="3711" spans="1:2" x14ac:dyDescent="0.3">
      <c r="A3711" t="s">
        <v>8219</v>
      </c>
      <c r="B3711">
        <v>35</v>
      </c>
    </row>
    <row r="3712" spans="1:2" x14ac:dyDescent="0.3">
      <c r="A3712" t="s">
        <v>8219</v>
      </c>
      <c r="B3712">
        <v>27</v>
      </c>
    </row>
    <row r="3713" spans="1:2" x14ac:dyDescent="0.3">
      <c r="A3713" t="s">
        <v>8219</v>
      </c>
      <c r="B3713">
        <v>21</v>
      </c>
    </row>
    <row r="3714" spans="1:2" x14ac:dyDescent="0.3">
      <c r="A3714" t="s">
        <v>8219</v>
      </c>
      <c r="B3714">
        <v>104</v>
      </c>
    </row>
    <row r="3715" spans="1:2" x14ac:dyDescent="0.3">
      <c r="A3715" t="s">
        <v>8219</v>
      </c>
      <c r="B3715">
        <v>19</v>
      </c>
    </row>
    <row r="3716" spans="1:2" x14ac:dyDescent="0.3">
      <c r="A3716" t="s">
        <v>8219</v>
      </c>
      <c r="B3716">
        <v>97</v>
      </c>
    </row>
    <row r="3717" spans="1:2" x14ac:dyDescent="0.3">
      <c r="A3717" t="s">
        <v>8219</v>
      </c>
      <c r="B3717">
        <v>27</v>
      </c>
    </row>
    <row r="3718" spans="1:2" x14ac:dyDescent="0.3">
      <c r="A3718" t="s">
        <v>8219</v>
      </c>
      <c r="B3718">
        <v>24</v>
      </c>
    </row>
    <row r="3719" spans="1:2" x14ac:dyDescent="0.3">
      <c r="A3719" t="s">
        <v>8219</v>
      </c>
      <c r="B3719">
        <v>13</v>
      </c>
    </row>
    <row r="3720" spans="1:2" x14ac:dyDescent="0.3">
      <c r="A3720" t="s">
        <v>8219</v>
      </c>
      <c r="B3720">
        <v>46</v>
      </c>
    </row>
    <row r="3721" spans="1:2" x14ac:dyDescent="0.3">
      <c r="A3721" t="s">
        <v>8219</v>
      </c>
      <c r="B3721">
        <v>4</v>
      </c>
    </row>
    <row r="3722" spans="1:2" x14ac:dyDescent="0.3">
      <c r="A3722" t="s">
        <v>8219</v>
      </c>
      <c r="B3722">
        <v>40</v>
      </c>
    </row>
    <row r="3723" spans="1:2" x14ac:dyDescent="0.3">
      <c r="A3723" t="s">
        <v>8219</v>
      </c>
      <c r="B3723">
        <v>44</v>
      </c>
    </row>
    <row r="3724" spans="1:2" x14ac:dyDescent="0.3">
      <c r="A3724" t="s">
        <v>8219</v>
      </c>
      <c r="B3724">
        <v>35</v>
      </c>
    </row>
    <row r="3725" spans="1:2" x14ac:dyDescent="0.3">
      <c r="A3725" t="s">
        <v>8219</v>
      </c>
      <c r="B3725">
        <v>63</v>
      </c>
    </row>
    <row r="3726" spans="1:2" x14ac:dyDescent="0.3">
      <c r="A3726" t="s">
        <v>8219</v>
      </c>
      <c r="B3726">
        <v>89</v>
      </c>
    </row>
    <row r="3727" spans="1:2" x14ac:dyDescent="0.3">
      <c r="A3727" t="s">
        <v>8219</v>
      </c>
      <c r="B3727">
        <v>15</v>
      </c>
    </row>
    <row r="3728" spans="1:2" x14ac:dyDescent="0.3">
      <c r="A3728" t="s">
        <v>8219</v>
      </c>
      <c r="B3728">
        <v>46</v>
      </c>
    </row>
    <row r="3729" spans="1:2" x14ac:dyDescent="0.3">
      <c r="A3729" t="s">
        <v>8219</v>
      </c>
      <c r="B3729">
        <v>33</v>
      </c>
    </row>
    <row r="3730" spans="1:2" hidden="1" x14ac:dyDescent="0.3">
      <c r="A3730" t="s">
        <v>8221</v>
      </c>
      <c r="B3730">
        <v>0</v>
      </c>
    </row>
    <row r="3731" spans="1:2" hidden="1" x14ac:dyDescent="0.3">
      <c r="A3731" t="s">
        <v>8221</v>
      </c>
      <c r="B3731">
        <v>0</v>
      </c>
    </row>
    <row r="3732" spans="1:2" hidden="1" x14ac:dyDescent="0.3">
      <c r="A3732" t="s">
        <v>8221</v>
      </c>
      <c r="B3732">
        <v>0</v>
      </c>
    </row>
    <row r="3733" spans="1:2" hidden="1" x14ac:dyDescent="0.3">
      <c r="A3733" t="s">
        <v>8221</v>
      </c>
      <c r="B3733">
        <v>0</v>
      </c>
    </row>
    <row r="3734" spans="1:2" hidden="1" x14ac:dyDescent="0.3">
      <c r="A3734" t="s">
        <v>8221</v>
      </c>
      <c r="B3734">
        <v>0</v>
      </c>
    </row>
    <row r="3735" spans="1:2" hidden="1" x14ac:dyDescent="0.3">
      <c r="A3735" t="s">
        <v>8221</v>
      </c>
      <c r="B3735">
        <v>0</v>
      </c>
    </row>
    <row r="3736" spans="1:2" hidden="1" x14ac:dyDescent="0.3">
      <c r="A3736" t="s">
        <v>8221</v>
      </c>
      <c r="B3736">
        <v>0</v>
      </c>
    </row>
    <row r="3737" spans="1:2" hidden="1" x14ac:dyDescent="0.3">
      <c r="A3737" t="s">
        <v>8221</v>
      </c>
      <c r="B3737">
        <v>0</v>
      </c>
    </row>
    <row r="3738" spans="1:2" hidden="1" x14ac:dyDescent="0.3">
      <c r="A3738" t="s">
        <v>8221</v>
      </c>
      <c r="B3738">
        <v>0</v>
      </c>
    </row>
    <row r="3739" spans="1:2" hidden="1" x14ac:dyDescent="0.3">
      <c r="A3739" t="s">
        <v>8221</v>
      </c>
      <c r="B3739">
        <v>0</v>
      </c>
    </row>
    <row r="3740" spans="1:2" hidden="1" x14ac:dyDescent="0.3">
      <c r="A3740" t="s">
        <v>8221</v>
      </c>
      <c r="B3740">
        <v>0</v>
      </c>
    </row>
    <row r="3741" spans="1:2" hidden="1" x14ac:dyDescent="0.3">
      <c r="A3741" t="s">
        <v>8221</v>
      </c>
      <c r="B3741">
        <v>0</v>
      </c>
    </row>
    <row r="3742" spans="1:2" hidden="1" x14ac:dyDescent="0.3">
      <c r="A3742" t="s">
        <v>8221</v>
      </c>
      <c r="B3742">
        <v>0</v>
      </c>
    </row>
    <row r="3743" spans="1:2" hidden="1" x14ac:dyDescent="0.3">
      <c r="A3743" t="s">
        <v>8221</v>
      </c>
      <c r="B3743">
        <v>0</v>
      </c>
    </row>
    <row r="3744" spans="1:2" hidden="1" x14ac:dyDescent="0.3">
      <c r="A3744" t="s">
        <v>8221</v>
      </c>
      <c r="B3744">
        <v>0</v>
      </c>
    </row>
    <row r="3745" spans="1:2" hidden="1" x14ac:dyDescent="0.3">
      <c r="A3745" t="s">
        <v>8221</v>
      </c>
      <c r="B3745">
        <v>0</v>
      </c>
    </row>
    <row r="3746" spans="1:2" hidden="1" x14ac:dyDescent="0.3">
      <c r="A3746" t="s">
        <v>8221</v>
      </c>
      <c r="B3746">
        <v>0</v>
      </c>
    </row>
    <row r="3747" spans="1:2" hidden="1" x14ac:dyDescent="0.3">
      <c r="A3747" t="s">
        <v>8221</v>
      </c>
      <c r="B3747">
        <v>0</v>
      </c>
    </row>
    <row r="3748" spans="1:2" hidden="1" x14ac:dyDescent="0.3">
      <c r="A3748" t="s">
        <v>8221</v>
      </c>
      <c r="B3748">
        <v>0</v>
      </c>
    </row>
    <row r="3749" spans="1:2" hidden="1" x14ac:dyDescent="0.3">
      <c r="A3749" t="s">
        <v>8221</v>
      </c>
      <c r="B3749">
        <v>0</v>
      </c>
    </row>
    <row r="3750" spans="1:2" x14ac:dyDescent="0.3">
      <c r="A3750" t="s">
        <v>8219</v>
      </c>
      <c r="B3750">
        <v>52</v>
      </c>
    </row>
    <row r="3751" spans="1:2" x14ac:dyDescent="0.3">
      <c r="A3751" t="s">
        <v>8219</v>
      </c>
      <c r="B3751">
        <v>7</v>
      </c>
    </row>
    <row r="3752" spans="1:2" x14ac:dyDescent="0.3">
      <c r="A3752" t="s">
        <v>8219</v>
      </c>
      <c r="B3752">
        <v>28</v>
      </c>
    </row>
    <row r="3753" spans="1:2" x14ac:dyDescent="0.3">
      <c r="A3753" t="s">
        <v>8219</v>
      </c>
      <c r="B3753">
        <v>11</v>
      </c>
    </row>
    <row r="3754" spans="1:2" x14ac:dyDescent="0.3">
      <c r="A3754" t="s">
        <v>8219</v>
      </c>
      <c r="B3754">
        <v>15</v>
      </c>
    </row>
    <row r="3755" spans="1:2" x14ac:dyDescent="0.3">
      <c r="A3755" t="s">
        <v>8219</v>
      </c>
      <c r="B3755">
        <v>30</v>
      </c>
    </row>
    <row r="3756" spans="1:2" x14ac:dyDescent="0.3">
      <c r="A3756" t="s">
        <v>8219</v>
      </c>
      <c r="B3756">
        <v>27</v>
      </c>
    </row>
    <row r="3757" spans="1:2" x14ac:dyDescent="0.3">
      <c r="A3757" t="s">
        <v>8219</v>
      </c>
      <c r="B3757">
        <v>28</v>
      </c>
    </row>
    <row r="3758" spans="1:2" x14ac:dyDescent="0.3">
      <c r="A3758" t="s">
        <v>8219</v>
      </c>
      <c r="B3758">
        <v>17</v>
      </c>
    </row>
    <row r="3759" spans="1:2" x14ac:dyDescent="0.3">
      <c r="A3759" t="s">
        <v>8219</v>
      </c>
      <c r="B3759">
        <v>50</v>
      </c>
    </row>
    <row r="3760" spans="1:2" x14ac:dyDescent="0.3">
      <c r="A3760" t="s">
        <v>8219</v>
      </c>
      <c r="B3760">
        <v>26</v>
      </c>
    </row>
    <row r="3761" spans="1:2" x14ac:dyDescent="0.3">
      <c r="A3761" t="s">
        <v>8219</v>
      </c>
      <c r="B3761">
        <v>88</v>
      </c>
    </row>
    <row r="3762" spans="1:2" x14ac:dyDescent="0.3">
      <c r="A3762" t="s">
        <v>8219</v>
      </c>
      <c r="B3762">
        <v>91</v>
      </c>
    </row>
    <row r="3763" spans="1:2" x14ac:dyDescent="0.3">
      <c r="A3763" t="s">
        <v>8219</v>
      </c>
      <c r="B3763">
        <v>3</v>
      </c>
    </row>
    <row r="3764" spans="1:2" x14ac:dyDescent="0.3">
      <c r="A3764" t="s">
        <v>8219</v>
      </c>
      <c r="B3764">
        <v>28</v>
      </c>
    </row>
    <row r="3765" spans="1:2" x14ac:dyDescent="0.3">
      <c r="A3765" t="s">
        <v>8219</v>
      </c>
      <c r="B3765">
        <v>77</v>
      </c>
    </row>
    <row r="3766" spans="1:2" x14ac:dyDescent="0.3">
      <c r="A3766" t="s">
        <v>8219</v>
      </c>
      <c r="B3766">
        <v>27</v>
      </c>
    </row>
    <row r="3767" spans="1:2" x14ac:dyDescent="0.3">
      <c r="A3767" t="s">
        <v>8219</v>
      </c>
      <c r="B3767">
        <v>107</v>
      </c>
    </row>
    <row r="3768" spans="1:2" x14ac:dyDescent="0.3">
      <c r="A3768" t="s">
        <v>8219</v>
      </c>
      <c r="B3768">
        <v>96</v>
      </c>
    </row>
    <row r="3769" spans="1:2" x14ac:dyDescent="0.3">
      <c r="A3769" t="s">
        <v>8219</v>
      </c>
      <c r="B3769">
        <v>56</v>
      </c>
    </row>
    <row r="3770" spans="1:2" x14ac:dyDescent="0.3">
      <c r="A3770" t="s">
        <v>8219</v>
      </c>
      <c r="B3770">
        <v>58</v>
      </c>
    </row>
    <row r="3771" spans="1:2" x14ac:dyDescent="0.3">
      <c r="A3771" t="s">
        <v>8219</v>
      </c>
      <c r="B3771">
        <v>15</v>
      </c>
    </row>
    <row r="3772" spans="1:2" x14ac:dyDescent="0.3">
      <c r="A3772" t="s">
        <v>8219</v>
      </c>
      <c r="B3772">
        <v>20</v>
      </c>
    </row>
    <row r="3773" spans="1:2" x14ac:dyDescent="0.3">
      <c r="A3773" t="s">
        <v>8219</v>
      </c>
      <c r="B3773">
        <v>38</v>
      </c>
    </row>
    <row r="3774" spans="1:2" x14ac:dyDescent="0.3">
      <c r="A3774" t="s">
        <v>8219</v>
      </c>
      <c r="B3774">
        <v>33</v>
      </c>
    </row>
    <row r="3775" spans="1:2" x14ac:dyDescent="0.3">
      <c r="A3775" t="s">
        <v>8219</v>
      </c>
      <c r="B3775">
        <v>57</v>
      </c>
    </row>
    <row r="3776" spans="1:2" x14ac:dyDescent="0.3">
      <c r="A3776" t="s">
        <v>8219</v>
      </c>
      <c r="B3776">
        <v>25</v>
      </c>
    </row>
    <row r="3777" spans="1:2" x14ac:dyDescent="0.3">
      <c r="A3777" t="s">
        <v>8219</v>
      </c>
      <c r="B3777">
        <v>14</v>
      </c>
    </row>
    <row r="3778" spans="1:2" x14ac:dyDescent="0.3">
      <c r="A3778" t="s">
        <v>8219</v>
      </c>
      <c r="B3778">
        <v>94</v>
      </c>
    </row>
    <row r="3779" spans="1:2" x14ac:dyDescent="0.3">
      <c r="A3779" t="s">
        <v>8219</v>
      </c>
      <c r="B3779">
        <v>59</v>
      </c>
    </row>
    <row r="3780" spans="1:2" x14ac:dyDescent="0.3">
      <c r="A3780" t="s">
        <v>8219</v>
      </c>
      <c r="B3780">
        <v>36</v>
      </c>
    </row>
    <row r="3781" spans="1:2" x14ac:dyDescent="0.3">
      <c r="A3781" t="s">
        <v>8219</v>
      </c>
      <c r="B3781">
        <v>115</v>
      </c>
    </row>
    <row r="3782" spans="1:2" x14ac:dyDescent="0.3">
      <c r="A3782" t="s">
        <v>8219</v>
      </c>
      <c r="B3782">
        <v>30</v>
      </c>
    </row>
    <row r="3783" spans="1:2" x14ac:dyDescent="0.3">
      <c r="A3783" t="s">
        <v>8219</v>
      </c>
      <c r="B3783">
        <v>52</v>
      </c>
    </row>
    <row r="3784" spans="1:2" x14ac:dyDescent="0.3">
      <c r="A3784" t="s">
        <v>8219</v>
      </c>
      <c r="B3784">
        <v>27</v>
      </c>
    </row>
    <row r="3785" spans="1:2" x14ac:dyDescent="0.3">
      <c r="A3785" t="s">
        <v>8219</v>
      </c>
      <c r="B3785">
        <v>24</v>
      </c>
    </row>
    <row r="3786" spans="1:2" x14ac:dyDescent="0.3">
      <c r="A3786" t="s">
        <v>8219</v>
      </c>
      <c r="B3786">
        <v>10</v>
      </c>
    </row>
    <row r="3787" spans="1:2" x14ac:dyDescent="0.3">
      <c r="A3787" t="s">
        <v>8219</v>
      </c>
      <c r="B3787">
        <v>30</v>
      </c>
    </row>
    <row r="3788" spans="1:2" x14ac:dyDescent="0.3">
      <c r="A3788" t="s">
        <v>8219</v>
      </c>
      <c r="B3788">
        <v>71</v>
      </c>
    </row>
    <row r="3789" spans="1:2" x14ac:dyDescent="0.3">
      <c r="A3789" t="s">
        <v>8219</v>
      </c>
      <c r="B3789">
        <v>10</v>
      </c>
    </row>
    <row r="3790" spans="1:2" hidden="1" x14ac:dyDescent="0.3">
      <c r="A3790" t="s">
        <v>8221</v>
      </c>
      <c r="B3790">
        <v>0</v>
      </c>
    </row>
    <row r="3791" spans="1:2" hidden="1" x14ac:dyDescent="0.3">
      <c r="A3791" t="s">
        <v>8221</v>
      </c>
      <c r="B3791">
        <v>0</v>
      </c>
    </row>
    <row r="3792" spans="1:2" hidden="1" x14ac:dyDescent="0.3">
      <c r="A3792" t="s">
        <v>8221</v>
      </c>
      <c r="B3792">
        <v>0</v>
      </c>
    </row>
    <row r="3793" spans="1:2" hidden="1" x14ac:dyDescent="0.3">
      <c r="A3793" t="s">
        <v>8221</v>
      </c>
      <c r="B3793">
        <v>0</v>
      </c>
    </row>
    <row r="3794" spans="1:2" hidden="1" x14ac:dyDescent="0.3">
      <c r="A3794" t="s">
        <v>8221</v>
      </c>
      <c r="B3794">
        <v>0</v>
      </c>
    </row>
    <row r="3795" spans="1:2" hidden="1" x14ac:dyDescent="0.3">
      <c r="A3795" t="s">
        <v>8221</v>
      </c>
      <c r="B3795">
        <v>0</v>
      </c>
    </row>
    <row r="3796" spans="1:2" hidden="1" x14ac:dyDescent="0.3">
      <c r="A3796" t="s">
        <v>8221</v>
      </c>
      <c r="B3796">
        <v>0</v>
      </c>
    </row>
    <row r="3797" spans="1:2" hidden="1" x14ac:dyDescent="0.3">
      <c r="A3797" t="s">
        <v>8221</v>
      </c>
      <c r="B3797">
        <v>0</v>
      </c>
    </row>
    <row r="3798" spans="1:2" hidden="1" x14ac:dyDescent="0.3">
      <c r="A3798" t="s">
        <v>8221</v>
      </c>
      <c r="B3798">
        <v>0</v>
      </c>
    </row>
    <row r="3799" spans="1:2" hidden="1" x14ac:dyDescent="0.3">
      <c r="A3799" t="s">
        <v>8221</v>
      </c>
      <c r="B3799">
        <v>0</v>
      </c>
    </row>
    <row r="3800" spans="1:2" hidden="1" x14ac:dyDescent="0.3">
      <c r="A3800" t="s">
        <v>8221</v>
      </c>
      <c r="B3800">
        <v>0</v>
      </c>
    </row>
    <row r="3801" spans="1:2" hidden="1" x14ac:dyDescent="0.3">
      <c r="A3801" t="s">
        <v>8221</v>
      </c>
      <c r="B3801">
        <v>0</v>
      </c>
    </row>
    <row r="3802" spans="1:2" hidden="1" x14ac:dyDescent="0.3">
      <c r="A3802" t="s">
        <v>8221</v>
      </c>
      <c r="B3802">
        <v>0</v>
      </c>
    </row>
    <row r="3803" spans="1:2" hidden="1" x14ac:dyDescent="0.3">
      <c r="A3803" t="s">
        <v>8221</v>
      </c>
      <c r="B3803">
        <v>0</v>
      </c>
    </row>
    <row r="3804" spans="1:2" hidden="1" x14ac:dyDescent="0.3">
      <c r="A3804" t="s">
        <v>8221</v>
      </c>
      <c r="B3804">
        <v>0</v>
      </c>
    </row>
    <row r="3805" spans="1:2" hidden="1" x14ac:dyDescent="0.3">
      <c r="A3805" t="s">
        <v>8221</v>
      </c>
      <c r="B3805">
        <v>0</v>
      </c>
    </row>
    <row r="3806" spans="1:2" hidden="1" x14ac:dyDescent="0.3">
      <c r="A3806" t="s">
        <v>8221</v>
      </c>
      <c r="B3806">
        <v>0</v>
      </c>
    </row>
    <row r="3807" spans="1:2" hidden="1" x14ac:dyDescent="0.3">
      <c r="A3807" t="s">
        <v>8221</v>
      </c>
      <c r="B3807">
        <v>0</v>
      </c>
    </row>
    <row r="3808" spans="1:2" hidden="1" x14ac:dyDescent="0.3">
      <c r="A3808" t="s">
        <v>8221</v>
      </c>
      <c r="B3808">
        <v>0</v>
      </c>
    </row>
    <row r="3809" spans="1:2" hidden="1" x14ac:dyDescent="0.3">
      <c r="A3809" t="s">
        <v>8221</v>
      </c>
      <c r="B3809">
        <v>0</v>
      </c>
    </row>
    <row r="3810" spans="1:2" x14ac:dyDescent="0.3">
      <c r="A3810" t="s">
        <v>8219</v>
      </c>
      <c r="B3810">
        <v>24</v>
      </c>
    </row>
    <row r="3811" spans="1:2" x14ac:dyDescent="0.3">
      <c r="A3811" t="s">
        <v>8219</v>
      </c>
      <c r="B3811">
        <v>38</v>
      </c>
    </row>
    <row r="3812" spans="1:2" x14ac:dyDescent="0.3">
      <c r="A3812" t="s">
        <v>8219</v>
      </c>
      <c r="B3812">
        <v>26</v>
      </c>
    </row>
    <row r="3813" spans="1:2" x14ac:dyDescent="0.3">
      <c r="A3813" t="s">
        <v>8219</v>
      </c>
      <c r="B3813">
        <v>19</v>
      </c>
    </row>
    <row r="3814" spans="1:2" x14ac:dyDescent="0.3">
      <c r="A3814" t="s">
        <v>8219</v>
      </c>
      <c r="B3814">
        <v>11</v>
      </c>
    </row>
    <row r="3815" spans="1:2" x14ac:dyDescent="0.3">
      <c r="A3815" t="s">
        <v>8219</v>
      </c>
      <c r="B3815">
        <v>27</v>
      </c>
    </row>
    <row r="3816" spans="1:2" x14ac:dyDescent="0.3">
      <c r="A3816" t="s">
        <v>8219</v>
      </c>
      <c r="B3816">
        <v>34</v>
      </c>
    </row>
    <row r="3817" spans="1:2" x14ac:dyDescent="0.3">
      <c r="A3817" t="s">
        <v>8219</v>
      </c>
      <c r="B3817">
        <v>20</v>
      </c>
    </row>
    <row r="3818" spans="1:2" x14ac:dyDescent="0.3">
      <c r="A3818" t="s">
        <v>8219</v>
      </c>
      <c r="B3818">
        <v>37</v>
      </c>
    </row>
    <row r="3819" spans="1:2" x14ac:dyDescent="0.3">
      <c r="A3819" t="s">
        <v>8219</v>
      </c>
      <c r="B3819">
        <v>20</v>
      </c>
    </row>
    <row r="3820" spans="1:2" x14ac:dyDescent="0.3">
      <c r="A3820" t="s">
        <v>8219</v>
      </c>
      <c r="B3820">
        <v>10</v>
      </c>
    </row>
    <row r="3821" spans="1:2" x14ac:dyDescent="0.3">
      <c r="A3821" t="s">
        <v>8219</v>
      </c>
      <c r="B3821">
        <v>26</v>
      </c>
    </row>
    <row r="3822" spans="1:2" x14ac:dyDescent="0.3">
      <c r="A3822" t="s">
        <v>8219</v>
      </c>
      <c r="B3822">
        <v>20</v>
      </c>
    </row>
    <row r="3823" spans="1:2" x14ac:dyDescent="0.3">
      <c r="A3823" t="s">
        <v>8219</v>
      </c>
      <c r="B3823">
        <v>46</v>
      </c>
    </row>
    <row r="3824" spans="1:2" x14ac:dyDescent="0.3">
      <c r="A3824" t="s">
        <v>8219</v>
      </c>
      <c r="B3824">
        <v>76</v>
      </c>
    </row>
    <row r="3825" spans="1:2" x14ac:dyDescent="0.3">
      <c r="A3825" t="s">
        <v>8219</v>
      </c>
      <c r="B3825">
        <v>41</v>
      </c>
    </row>
    <row r="3826" spans="1:2" x14ac:dyDescent="0.3">
      <c r="A3826" t="s">
        <v>8219</v>
      </c>
      <c r="B3826">
        <v>7</v>
      </c>
    </row>
    <row r="3827" spans="1:2" x14ac:dyDescent="0.3">
      <c r="A3827" t="s">
        <v>8219</v>
      </c>
      <c r="B3827">
        <v>49</v>
      </c>
    </row>
    <row r="3828" spans="1:2" x14ac:dyDescent="0.3">
      <c r="A3828" t="s">
        <v>8219</v>
      </c>
      <c r="B3828">
        <v>26</v>
      </c>
    </row>
    <row r="3829" spans="1:2" x14ac:dyDescent="0.3">
      <c r="A3829" t="s">
        <v>8219</v>
      </c>
      <c r="B3829">
        <v>65</v>
      </c>
    </row>
    <row r="3830" spans="1:2" x14ac:dyDescent="0.3">
      <c r="A3830" t="s">
        <v>8219</v>
      </c>
      <c r="B3830">
        <v>28</v>
      </c>
    </row>
    <row r="3831" spans="1:2" x14ac:dyDescent="0.3">
      <c r="A3831" t="s">
        <v>8219</v>
      </c>
      <c r="B3831">
        <v>8</v>
      </c>
    </row>
    <row r="3832" spans="1:2" x14ac:dyDescent="0.3">
      <c r="A3832" t="s">
        <v>8219</v>
      </c>
      <c r="B3832">
        <v>3</v>
      </c>
    </row>
    <row r="3833" spans="1:2" x14ac:dyDescent="0.3">
      <c r="A3833" t="s">
        <v>8219</v>
      </c>
      <c r="B3833">
        <v>9</v>
      </c>
    </row>
    <row r="3834" spans="1:2" x14ac:dyDescent="0.3">
      <c r="A3834" t="s">
        <v>8219</v>
      </c>
      <c r="B3834">
        <v>9</v>
      </c>
    </row>
    <row r="3835" spans="1:2" x14ac:dyDescent="0.3">
      <c r="A3835" t="s">
        <v>8219</v>
      </c>
      <c r="B3835">
        <v>20</v>
      </c>
    </row>
    <row r="3836" spans="1:2" x14ac:dyDescent="0.3">
      <c r="A3836" t="s">
        <v>8219</v>
      </c>
      <c r="B3836">
        <v>57</v>
      </c>
    </row>
    <row r="3837" spans="1:2" x14ac:dyDescent="0.3">
      <c r="A3837" t="s">
        <v>8219</v>
      </c>
      <c r="B3837">
        <v>8</v>
      </c>
    </row>
    <row r="3838" spans="1:2" x14ac:dyDescent="0.3">
      <c r="A3838" t="s">
        <v>8219</v>
      </c>
      <c r="B3838">
        <v>14</v>
      </c>
    </row>
    <row r="3839" spans="1:2" x14ac:dyDescent="0.3">
      <c r="A3839" t="s">
        <v>8219</v>
      </c>
      <c r="B3839">
        <v>17</v>
      </c>
    </row>
    <row r="3840" spans="1:2" x14ac:dyDescent="0.3">
      <c r="A3840" t="s">
        <v>8219</v>
      </c>
      <c r="B3840">
        <v>100</v>
      </c>
    </row>
    <row r="3841" spans="1:2" x14ac:dyDescent="0.3">
      <c r="A3841" t="s">
        <v>8219</v>
      </c>
      <c r="B3841">
        <v>32</v>
      </c>
    </row>
    <row r="3842" spans="1:2" x14ac:dyDescent="0.3">
      <c r="A3842" t="s">
        <v>8219</v>
      </c>
      <c r="B3842">
        <v>3</v>
      </c>
    </row>
    <row r="3843" spans="1:2" hidden="1" x14ac:dyDescent="0.3">
      <c r="A3843" t="s">
        <v>8221</v>
      </c>
      <c r="B3843">
        <v>0</v>
      </c>
    </row>
    <row r="3844" spans="1:2" hidden="1" x14ac:dyDescent="0.3">
      <c r="A3844" t="s">
        <v>8221</v>
      </c>
      <c r="B3844">
        <v>0</v>
      </c>
    </row>
    <row r="3845" spans="1:2" hidden="1" x14ac:dyDescent="0.3">
      <c r="A3845" t="s">
        <v>8221</v>
      </c>
      <c r="B3845">
        <v>0</v>
      </c>
    </row>
    <row r="3846" spans="1:2" hidden="1" x14ac:dyDescent="0.3">
      <c r="A3846" t="s">
        <v>8221</v>
      </c>
      <c r="B3846">
        <v>0</v>
      </c>
    </row>
    <row r="3847" spans="1:2" hidden="1" x14ac:dyDescent="0.3">
      <c r="A3847" t="s">
        <v>8221</v>
      </c>
      <c r="B3847">
        <v>0</v>
      </c>
    </row>
    <row r="3848" spans="1:2" hidden="1" x14ac:dyDescent="0.3">
      <c r="A3848" t="s">
        <v>8221</v>
      </c>
      <c r="B3848">
        <v>0</v>
      </c>
    </row>
    <row r="3849" spans="1:2" hidden="1" x14ac:dyDescent="0.3">
      <c r="A3849" t="s">
        <v>8221</v>
      </c>
      <c r="B3849">
        <v>0</v>
      </c>
    </row>
    <row r="3850" spans="1:2" hidden="1" x14ac:dyDescent="0.3">
      <c r="A3850" t="s">
        <v>8221</v>
      </c>
      <c r="B3850">
        <v>0</v>
      </c>
    </row>
    <row r="3851" spans="1:2" hidden="1" x14ac:dyDescent="0.3">
      <c r="A3851" t="s">
        <v>8221</v>
      </c>
      <c r="B3851">
        <v>0</v>
      </c>
    </row>
    <row r="3852" spans="1:2" hidden="1" x14ac:dyDescent="0.3">
      <c r="A3852" t="s">
        <v>8221</v>
      </c>
      <c r="B3852">
        <v>0</v>
      </c>
    </row>
    <row r="3853" spans="1:2" hidden="1" x14ac:dyDescent="0.3">
      <c r="A3853" t="s">
        <v>8221</v>
      </c>
      <c r="B3853">
        <v>0</v>
      </c>
    </row>
    <row r="3854" spans="1:2" hidden="1" x14ac:dyDescent="0.3">
      <c r="A3854" t="s">
        <v>8221</v>
      </c>
      <c r="B3854">
        <v>0</v>
      </c>
    </row>
    <row r="3855" spans="1:2" hidden="1" x14ac:dyDescent="0.3">
      <c r="A3855" t="s">
        <v>8221</v>
      </c>
      <c r="B3855">
        <v>0</v>
      </c>
    </row>
    <row r="3856" spans="1:2" hidden="1" x14ac:dyDescent="0.3">
      <c r="A3856" t="s">
        <v>8221</v>
      </c>
      <c r="B3856">
        <v>0</v>
      </c>
    </row>
    <row r="3857" spans="1:2" hidden="1" x14ac:dyDescent="0.3">
      <c r="A3857" t="s">
        <v>8221</v>
      </c>
      <c r="B3857">
        <v>0</v>
      </c>
    </row>
    <row r="3858" spans="1:2" hidden="1" x14ac:dyDescent="0.3">
      <c r="A3858" t="s">
        <v>8221</v>
      </c>
      <c r="B3858">
        <v>0</v>
      </c>
    </row>
    <row r="3859" spans="1:2" hidden="1" x14ac:dyDescent="0.3">
      <c r="A3859" t="s">
        <v>8221</v>
      </c>
      <c r="B3859">
        <v>0</v>
      </c>
    </row>
    <row r="3860" spans="1:2" hidden="1" x14ac:dyDescent="0.3">
      <c r="A3860" t="s">
        <v>8221</v>
      </c>
      <c r="B3860">
        <v>0</v>
      </c>
    </row>
    <row r="3861" spans="1:2" hidden="1" x14ac:dyDescent="0.3">
      <c r="A3861" t="s">
        <v>8221</v>
      </c>
      <c r="B3861">
        <v>0</v>
      </c>
    </row>
    <row r="3862" spans="1:2" hidden="1" x14ac:dyDescent="0.3">
      <c r="A3862" t="s">
        <v>8221</v>
      </c>
      <c r="B3862">
        <v>0</v>
      </c>
    </row>
    <row r="3863" spans="1:2" hidden="1" x14ac:dyDescent="0.3">
      <c r="A3863" t="s">
        <v>8221</v>
      </c>
      <c r="B3863">
        <v>0</v>
      </c>
    </row>
    <row r="3864" spans="1:2" hidden="1" x14ac:dyDescent="0.3">
      <c r="A3864" t="s">
        <v>8221</v>
      </c>
      <c r="B3864">
        <v>0</v>
      </c>
    </row>
    <row r="3865" spans="1:2" hidden="1" x14ac:dyDescent="0.3">
      <c r="A3865" t="s">
        <v>8221</v>
      </c>
      <c r="B3865">
        <v>0</v>
      </c>
    </row>
    <row r="3866" spans="1:2" hidden="1" x14ac:dyDescent="0.3">
      <c r="A3866" t="s">
        <v>8221</v>
      </c>
      <c r="B3866">
        <v>0</v>
      </c>
    </row>
    <row r="3867" spans="1:2" hidden="1" x14ac:dyDescent="0.3">
      <c r="A3867" t="s">
        <v>8221</v>
      </c>
      <c r="B3867">
        <v>0</v>
      </c>
    </row>
    <row r="3868" spans="1:2" hidden="1" x14ac:dyDescent="0.3">
      <c r="A3868" t="s">
        <v>8221</v>
      </c>
      <c r="B3868">
        <v>0</v>
      </c>
    </row>
    <row r="3869" spans="1:2" hidden="1" x14ac:dyDescent="0.3">
      <c r="A3869" t="s">
        <v>8221</v>
      </c>
      <c r="B3869">
        <v>0</v>
      </c>
    </row>
    <row r="3870" spans="1:2" hidden="1" x14ac:dyDescent="0.3">
      <c r="A3870" t="s">
        <v>8220</v>
      </c>
      <c r="B3870">
        <v>1</v>
      </c>
    </row>
    <row r="3871" spans="1:2" hidden="1" x14ac:dyDescent="0.3">
      <c r="A3871" t="s">
        <v>8220</v>
      </c>
      <c r="B3871">
        <v>15</v>
      </c>
    </row>
    <row r="3872" spans="1:2" hidden="1" x14ac:dyDescent="0.3">
      <c r="A3872" t="s">
        <v>8220</v>
      </c>
      <c r="B3872">
        <v>10</v>
      </c>
    </row>
    <row r="3873" spans="1:2" hidden="1" x14ac:dyDescent="0.3">
      <c r="A3873" t="s">
        <v>8220</v>
      </c>
      <c r="B3873">
        <v>3</v>
      </c>
    </row>
    <row r="3874" spans="1:2" hidden="1" x14ac:dyDescent="0.3">
      <c r="A3874" t="s">
        <v>8220</v>
      </c>
      <c r="B3874">
        <v>0</v>
      </c>
    </row>
    <row r="3875" spans="1:2" hidden="1" x14ac:dyDescent="0.3">
      <c r="A3875" t="s">
        <v>8220</v>
      </c>
      <c r="B3875">
        <v>0</v>
      </c>
    </row>
    <row r="3876" spans="1:2" hidden="1" x14ac:dyDescent="0.3">
      <c r="A3876" t="s">
        <v>8220</v>
      </c>
      <c r="B3876">
        <v>0</v>
      </c>
    </row>
    <row r="3877" spans="1:2" hidden="1" x14ac:dyDescent="0.3">
      <c r="A3877" t="s">
        <v>8220</v>
      </c>
      <c r="B3877">
        <v>0</v>
      </c>
    </row>
    <row r="3878" spans="1:2" hidden="1" x14ac:dyDescent="0.3">
      <c r="A3878" t="s">
        <v>8220</v>
      </c>
      <c r="B3878">
        <v>46</v>
      </c>
    </row>
    <row r="3879" spans="1:2" hidden="1" x14ac:dyDescent="0.3">
      <c r="A3879" t="s">
        <v>8220</v>
      </c>
      <c r="B3879">
        <v>14</v>
      </c>
    </row>
    <row r="3880" spans="1:2" hidden="1" x14ac:dyDescent="0.3">
      <c r="A3880" t="s">
        <v>8220</v>
      </c>
      <c r="B3880">
        <v>1</v>
      </c>
    </row>
    <row r="3881" spans="1:2" hidden="1" x14ac:dyDescent="0.3">
      <c r="A3881" t="s">
        <v>8220</v>
      </c>
      <c r="B3881">
        <v>0</v>
      </c>
    </row>
    <row r="3882" spans="1:2" hidden="1" x14ac:dyDescent="0.3">
      <c r="A3882" t="s">
        <v>8220</v>
      </c>
      <c r="B3882">
        <v>17</v>
      </c>
    </row>
    <row r="3883" spans="1:2" hidden="1" x14ac:dyDescent="0.3">
      <c r="A3883" t="s">
        <v>8220</v>
      </c>
      <c r="B3883">
        <v>1</v>
      </c>
    </row>
    <row r="3884" spans="1:2" hidden="1" x14ac:dyDescent="0.3">
      <c r="A3884" t="s">
        <v>8220</v>
      </c>
      <c r="B3884">
        <v>0</v>
      </c>
    </row>
    <row r="3885" spans="1:2" hidden="1" x14ac:dyDescent="0.3">
      <c r="A3885" t="s">
        <v>8220</v>
      </c>
      <c r="B3885">
        <v>0</v>
      </c>
    </row>
    <row r="3886" spans="1:2" hidden="1" x14ac:dyDescent="0.3">
      <c r="A3886" t="s">
        <v>8220</v>
      </c>
      <c r="B3886">
        <v>0</v>
      </c>
    </row>
    <row r="3887" spans="1:2" hidden="1" x14ac:dyDescent="0.3">
      <c r="A3887" t="s">
        <v>8220</v>
      </c>
      <c r="B3887">
        <v>0</v>
      </c>
    </row>
    <row r="3888" spans="1:2" hidden="1" x14ac:dyDescent="0.3">
      <c r="A3888" t="s">
        <v>8220</v>
      </c>
      <c r="B3888">
        <v>0</v>
      </c>
    </row>
    <row r="3889" spans="1:2" hidden="1" x14ac:dyDescent="0.3">
      <c r="A3889" t="s">
        <v>8220</v>
      </c>
      <c r="B3889">
        <v>2</v>
      </c>
    </row>
    <row r="3890" spans="1:2" hidden="1" x14ac:dyDescent="0.3">
      <c r="A3890" t="s">
        <v>8221</v>
      </c>
      <c r="B3890">
        <v>0</v>
      </c>
    </row>
    <row r="3891" spans="1:2" hidden="1" x14ac:dyDescent="0.3">
      <c r="A3891" t="s">
        <v>8221</v>
      </c>
      <c r="B3891">
        <v>0</v>
      </c>
    </row>
    <row r="3892" spans="1:2" hidden="1" x14ac:dyDescent="0.3">
      <c r="A3892" t="s">
        <v>8221</v>
      </c>
      <c r="B3892">
        <v>0</v>
      </c>
    </row>
    <row r="3893" spans="1:2" hidden="1" x14ac:dyDescent="0.3">
      <c r="A3893" t="s">
        <v>8221</v>
      </c>
      <c r="B3893">
        <v>0</v>
      </c>
    </row>
    <row r="3894" spans="1:2" hidden="1" x14ac:dyDescent="0.3">
      <c r="A3894" t="s">
        <v>8221</v>
      </c>
      <c r="B3894">
        <v>0</v>
      </c>
    </row>
    <row r="3895" spans="1:2" hidden="1" x14ac:dyDescent="0.3">
      <c r="A3895" t="s">
        <v>8221</v>
      </c>
      <c r="B3895">
        <v>0</v>
      </c>
    </row>
    <row r="3896" spans="1:2" hidden="1" x14ac:dyDescent="0.3">
      <c r="A3896" t="s">
        <v>8221</v>
      </c>
      <c r="B3896">
        <v>0</v>
      </c>
    </row>
    <row r="3897" spans="1:2" hidden="1" x14ac:dyDescent="0.3">
      <c r="A3897" t="s">
        <v>8221</v>
      </c>
      <c r="B3897">
        <v>0</v>
      </c>
    </row>
    <row r="3898" spans="1:2" hidden="1" x14ac:dyDescent="0.3">
      <c r="A3898" t="s">
        <v>8221</v>
      </c>
      <c r="B3898">
        <v>0</v>
      </c>
    </row>
    <row r="3899" spans="1:2" hidden="1" x14ac:dyDescent="0.3">
      <c r="A3899" t="s">
        <v>8221</v>
      </c>
      <c r="B3899">
        <v>0</v>
      </c>
    </row>
    <row r="3900" spans="1:2" hidden="1" x14ac:dyDescent="0.3">
      <c r="A3900" t="s">
        <v>8221</v>
      </c>
      <c r="B3900">
        <v>0</v>
      </c>
    </row>
    <row r="3901" spans="1:2" hidden="1" x14ac:dyDescent="0.3">
      <c r="A3901" t="s">
        <v>8221</v>
      </c>
      <c r="B3901">
        <v>0</v>
      </c>
    </row>
    <row r="3902" spans="1:2" hidden="1" x14ac:dyDescent="0.3">
      <c r="A3902" t="s">
        <v>8221</v>
      </c>
      <c r="B3902">
        <v>0</v>
      </c>
    </row>
    <row r="3903" spans="1:2" hidden="1" x14ac:dyDescent="0.3">
      <c r="A3903" t="s">
        <v>8221</v>
      </c>
      <c r="B3903">
        <v>0</v>
      </c>
    </row>
    <row r="3904" spans="1:2" hidden="1" x14ac:dyDescent="0.3">
      <c r="A3904" t="s">
        <v>8221</v>
      </c>
      <c r="B3904">
        <v>0</v>
      </c>
    </row>
    <row r="3905" spans="1:2" hidden="1" x14ac:dyDescent="0.3">
      <c r="A3905" t="s">
        <v>8221</v>
      </c>
      <c r="B3905">
        <v>0</v>
      </c>
    </row>
    <row r="3906" spans="1:2" hidden="1" x14ac:dyDescent="0.3">
      <c r="A3906" t="s">
        <v>8221</v>
      </c>
      <c r="B3906">
        <v>0</v>
      </c>
    </row>
    <row r="3907" spans="1:2" hidden="1" x14ac:dyDescent="0.3">
      <c r="A3907" t="s">
        <v>8221</v>
      </c>
      <c r="B3907">
        <v>0</v>
      </c>
    </row>
    <row r="3908" spans="1:2" hidden="1" x14ac:dyDescent="0.3">
      <c r="A3908" t="s">
        <v>8221</v>
      </c>
      <c r="B3908">
        <v>0</v>
      </c>
    </row>
    <row r="3909" spans="1:2" hidden="1" x14ac:dyDescent="0.3">
      <c r="A3909" t="s">
        <v>8221</v>
      </c>
      <c r="B3909">
        <v>0</v>
      </c>
    </row>
    <row r="3910" spans="1:2" hidden="1" x14ac:dyDescent="0.3">
      <c r="A3910" t="s">
        <v>8221</v>
      </c>
      <c r="B3910">
        <v>0</v>
      </c>
    </row>
    <row r="3911" spans="1:2" hidden="1" x14ac:dyDescent="0.3">
      <c r="A3911" t="s">
        <v>8221</v>
      </c>
      <c r="B3911">
        <v>0</v>
      </c>
    </row>
    <row r="3912" spans="1:2" hidden="1" x14ac:dyDescent="0.3">
      <c r="A3912" t="s">
        <v>8221</v>
      </c>
      <c r="B3912">
        <v>0</v>
      </c>
    </row>
    <row r="3913" spans="1:2" hidden="1" x14ac:dyDescent="0.3">
      <c r="A3913" t="s">
        <v>8221</v>
      </c>
      <c r="B3913">
        <v>0</v>
      </c>
    </row>
    <row r="3914" spans="1:2" hidden="1" x14ac:dyDescent="0.3">
      <c r="A3914" t="s">
        <v>8221</v>
      </c>
      <c r="B3914">
        <v>0</v>
      </c>
    </row>
    <row r="3915" spans="1:2" hidden="1" x14ac:dyDescent="0.3">
      <c r="A3915" t="s">
        <v>8221</v>
      </c>
      <c r="B3915">
        <v>0</v>
      </c>
    </row>
    <row r="3916" spans="1:2" hidden="1" x14ac:dyDescent="0.3">
      <c r="A3916" t="s">
        <v>8221</v>
      </c>
      <c r="B3916">
        <v>0</v>
      </c>
    </row>
    <row r="3917" spans="1:2" hidden="1" x14ac:dyDescent="0.3">
      <c r="A3917" t="s">
        <v>8221</v>
      </c>
      <c r="B3917">
        <v>0</v>
      </c>
    </row>
    <row r="3918" spans="1:2" hidden="1" x14ac:dyDescent="0.3">
      <c r="A3918" t="s">
        <v>8221</v>
      </c>
      <c r="B3918">
        <v>0</v>
      </c>
    </row>
    <row r="3919" spans="1:2" hidden="1" x14ac:dyDescent="0.3">
      <c r="A3919" t="s">
        <v>8221</v>
      </c>
      <c r="B3919">
        <v>0</v>
      </c>
    </row>
    <row r="3920" spans="1:2" hidden="1" x14ac:dyDescent="0.3">
      <c r="A3920" t="s">
        <v>8221</v>
      </c>
      <c r="B3920">
        <v>0</v>
      </c>
    </row>
    <row r="3921" spans="1:2" hidden="1" x14ac:dyDescent="0.3">
      <c r="A3921" t="s">
        <v>8221</v>
      </c>
      <c r="B3921">
        <v>0</v>
      </c>
    </row>
    <row r="3922" spans="1:2" hidden="1" x14ac:dyDescent="0.3">
      <c r="A3922" t="s">
        <v>8221</v>
      </c>
      <c r="B3922">
        <v>0</v>
      </c>
    </row>
    <row r="3923" spans="1:2" hidden="1" x14ac:dyDescent="0.3">
      <c r="A3923" t="s">
        <v>8221</v>
      </c>
      <c r="B3923">
        <v>0</v>
      </c>
    </row>
    <row r="3924" spans="1:2" hidden="1" x14ac:dyDescent="0.3">
      <c r="A3924" t="s">
        <v>8221</v>
      </c>
      <c r="B3924">
        <v>0</v>
      </c>
    </row>
    <row r="3925" spans="1:2" hidden="1" x14ac:dyDescent="0.3">
      <c r="A3925" t="s">
        <v>8221</v>
      </c>
      <c r="B3925">
        <v>0</v>
      </c>
    </row>
    <row r="3926" spans="1:2" hidden="1" x14ac:dyDescent="0.3">
      <c r="A3926" t="s">
        <v>8221</v>
      </c>
      <c r="B3926">
        <v>0</v>
      </c>
    </row>
    <row r="3927" spans="1:2" hidden="1" x14ac:dyDescent="0.3">
      <c r="A3927" t="s">
        <v>8221</v>
      </c>
      <c r="B3927">
        <v>0</v>
      </c>
    </row>
    <row r="3928" spans="1:2" hidden="1" x14ac:dyDescent="0.3">
      <c r="A3928" t="s">
        <v>8221</v>
      </c>
      <c r="B3928">
        <v>0</v>
      </c>
    </row>
    <row r="3929" spans="1:2" hidden="1" x14ac:dyDescent="0.3">
      <c r="A3929" t="s">
        <v>8221</v>
      </c>
      <c r="B3929">
        <v>0</v>
      </c>
    </row>
    <row r="3930" spans="1:2" hidden="1" x14ac:dyDescent="0.3">
      <c r="A3930" t="s">
        <v>8221</v>
      </c>
      <c r="B3930">
        <v>0</v>
      </c>
    </row>
    <row r="3931" spans="1:2" hidden="1" x14ac:dyDescent="0.3">
      <c r="A3931" t="s">
        <v>8221</v>
      </c>
      <c r="B3931">
        <v>0</v>
      </c>
    </row>
    <row r="3932" spans="1:2" hidden="1" x14ac:dyDescent="0.3">
      <c r="A3932" t="s">
        <v>8221</v>
      </c>
      <c r="B3932">
        <v>0</v>
      </c>
    </row>
    <row r="3933" spans="1:2" hidden="1" x14ac:dyDescent="0.3">
      <c r="A3933" t="s">
        <v>8221</v>
      </c>
      <c r="B3933">
        <v>0</v>
      </c>
    </row>
    <row r="3934" spans="1:2" hidden="1" x14ac:dyDescent="0.3">
      <c r="A3934" t="s">
        <v>8221</v>
      </c>
      <c r="B3934">
        <v>0</v>
      </c>
    </row>
    <row r="3935" spans="1:2" hidden="1" x14ac:dyDescent="0.3">
      <c r="A3935" t="s">
        <v>8221</v>
      </c>
      <c r="B3935">
        <v>0</v>
      </c>
    </row>
    <row r="3936" spans="1:2" hidden="1" x14ac:dyDescent="0.3">
      <c r="A3936" t="s">
        <v>8221</v>
      </c>
      <c r="B3936">
        <v>0</v>
      </c>
    </row>
    <row r="3937" spans="1:2" hidden="1" x14ac:dyDescent="0.3">
      <c r="A3937" t="s">
        <v>8221</v>
      </c>
      <c r="B3937">
        <v>0</v>
      </c>
    </row>
    <row r="3938" spans="1:2" hidden="1" x14ac:dyDescent="0.3">
      <c r="A3938" t="s">
        <v>8221</v>
      </c>
      <c r="B3938">
        <v>0</v>
      </c>
    </row>
    <row r="3939" spans="1:2" hidden="1" x14ac:dyDescent="0.3">
      <c r="A3939" t="s">
        <v>8221</v>
      </c>
      <c r="B3939">
        <v>0</v>
      </c>
    </row>
    <row r="3940" spans="1:2" hidden="1" x14ac:dyDescent="0.3">
      <c r="A3940" t="s">
        <v>8221</v>
      </c>
      <c r="B3940">
        <v>0</v>
      </c>
    </row>
    <row r="3941" spans="1:2" hidden="1" x14ac:dyDescent="0.3">
      <c r="A3941" t="s">
        <v>8221</v>
      </c>
      <c r="B3941">
        <v>0</v>
      </c>
    </row>
    <row r="3942" spans="1:2" hidden="1" x14ac:dyDescent="0.3">
      <c r="A3942" t="s">
        <v>8221</v>
      </c>
      <c r="B3942">
        <v>0</v>
      </c>
    </row>
    <row r="3943" spans="1:2" hidden="1" x14ac:dyDescent="0.3">
      <c r="A3943" t="s">
        <v>8221</v>
      </c>
      <c r="B3943">
        <v>0</v>
      </c>
    </row>
    <row r="3944" spans="1:2" hidden="1" x14ac:dyDescent="0.3">
      <c r="A3944" t="s">
        <v>8221</v>
      </c>
      <c r="B3944">
        <v>0</v>
      </c>
    </row>
    <row r="3945" spans="1:2" hidden="1" x14ac:dyDescent="0.3">
      <c r="A3945" t="s">
        <v>8221</v>
      </c>
      <c r="B3945">
        <v>0</v>
      </c>
    </row>
    <row r="3946" spans="1:2" hidden="1" x14ac:dyDescent="0.3">
      <c r="A3946" t="s">
        <v>8221</v>
      </c>
      <c r="B3946">
        <v>0</v>
      </c>
    </row>
    <row r="3947" spans="1:2" hidden="1" x14ac:dyDescent="0.3">
      <c r="A3947" t="s">
        <v>8221</v>
      </c>
      <c r="B3947">
        <v>0</v>
      </c>
    </row>
    <row r="3948" spans="1:2" hidden="1" x14ac:dyDescent="0.3">
      <c r="A3948" t="s">
        <v>8221</v>
      </c>
      <c r="B3948">
        <v>0</v>
      </c>
    </row>
    <row r="3949" spans="1:2" hidden="1" x14ac:dyDescent="0.3">
      <c r="A3949" t="s">
        <v>8221</v>
      </c>
      <c r="B3949">
        <v>0</v>
      </c>
    </row>
    <row r="3950" spans="1:2" hidden="1" x14ac:dyDescent="0.3">
      <c r="A3950" t="s">
        <v>8221</v>
      </c>
      <c r="B3950">
        <v>0</v>
      </c>
    </row>
    <row r="3951" spans="1:2" hidden="1" x14ac:dyDescent="0.3">
      <c r="A3951" t="s">
        <v>8221</v>
      </c>
      <c r="B3951">
        <v>0</v>
      </c>
    </row>
    <row r="3952" spans="1:2" hidden="1" x14ac:dyDescent="0.3">
      <c r="A3952" t="s">
        <v>8221</v>
      </c>
      <c r="B3952">
        <v>0</v>
      </c>
    </row>
    <row r="3953" spans="1:2" hidden="1" x14ac:dyDescent="0.3">
      <c r="A3953" t="s">
        <v>8221</v>
      </c>
      <c r="B3953">
        <v>0</v>
      </c>
    </row>
    <row r="3954" spans="1:2" hidden="1" x14ac:dyDescent="0.3">
      <c r="A3954" t="s">
        <v>8221</v>
      </c>
      <c r="B3954">
        <v>0</v>
      </c>
    </row>
    <row r="3955" spans="1:2" hidden="1" x14ac:dyDescent="0.3">
      <c r="A3955" t="s">
        <v>8221</v>
      </c>
      <c r="B3955">
        <v>0</v>
      </c>
    </row>
    <row r="3956" spans="1:2" hidden="1" x14ac:dyDescent="0.3">
      <c r="A3956" t="s">
        <v>8221</v>
      </c>
      <c r="B3956">
        <v>0</v>
      </c>
    </row>
    <row r="3957" spans="1:2" hidden="1" x14ac:dyDescent="0.3">
      <c r="A3957" t="s">
        <v>8221</v>
      </c>
      <c r="B3957">
        <v>0</v>
      </c>
    </row>
    <row r="3958" spans="1:2" hidden="1" x14ac:dyDescent="0.3">
      <c r="A3958" t="s">
        <v>8221</v>
      </c>
      <c r="B3958">
        <v>0</v>
      </c>
    </row>
    <row r="3959" spans="1:2" hidden="1" x14ac:dyDescent="0.3">
      <c r="A3959" t="s">
        <v>8221</v>
      </c>
      <c r="B3959">
        <v>0</v>
      </c>
    </row>
    <row r="3960" spans="1:2" hidden="1" x14ac:dyDescent="0.3">
      <c r="A3960" t="s">
        <v>8221</v>
      </c>
      <c r="B3960">
        <v>0</v>
      </c>
    </row>
    <row r="3961" spans="1:2" hidden="1" x14ac:dyDescent="0.3">
      <c r="A3961" t="s">
        <v>8221</v>
      </c>
      <c r="B3961">
        <v>0</v>
      </c>
    </row>
    <row r="3962" spans="1:2" hidden="1" x14ac:dyDescent="0.3">
      <c r="A3962" t="s">
        <v>8221</v>
      </c>
      <c r="B3962">
        <v>0</v>
      </c>
    </row>
    <row r="3963" spans="1:2" hidden="1" x14ac:dyDescent="0.3">
      <c r="A3963" t="s">
        <v>8221</v>
      </c>
      <c r="B3963">
        <v>0</v>
      </c>
    </row>
    <row r="3964" spans="1:2" hidden="1" x14ac:dyDescent="0.3">
      <c r="A3964" t="s">
        <v>8221</v>
      </c>
      <c r="B3964">
        <v>0</v>
      </c>
    </row>
    <row r="3965" spans="1:2" hidden="1" x14ac:dyDescent="0.3">
      <c r="A3965" t="s">
        <v>8221</v>
      </c>
      <c r="B3965">
        <v>0</v>
      </c>
    </row>
    <row r="3966" spans="1:2" hidden="1" x14ac:dyDescent="0.3">
      <c r="A3966" t="s">
        <v>8221</v>
      </c>
      <c r="B3966">
        <v>0</v>
      </c>
    </row>
    <row r="3967" spans="1:2" hidden="1" x14ac:dyDescent="0.3">
      <c r="A3967" t="s">
        <v>8221</v>
      </c>
      <c r="B3967">
        <v>0</v>
      </c>
    </row>
    <row r="3968" spans="1:2" hidden="1" x14ac:dyDescent="0.3">
      <c r="A3968" t="s">
        <v>8221</v>
      </c>
      <c r="B3968">
        <v>0</v>
      </c>
    </row>
    <row r="3969" spans="1:2" hidden="1" x14ac:dyDescent="0.3">
      <c r="A3969" t="s">
        <v>8221</v>
      </c>
      <c r="B3969">
        <v>0</v>
      </c>
    </row>
    <row r="3970" spans="1:2" hidden="1" x14ac:dyDescent="0.3">
      <c r="A3970" t="s">
        <v>8221</v>
      </c>
      <c r="B3970">
        <v>0</v>
      </c>
    </row>
    <row r="3971" spans="1:2" hidden="1" x14ac:dyDescent="0.3">
      <c r="A3971" t="s">
        <v>8221</v>
      </c>
      <c r="B3971">
        <v>0</v>
      </c>
    </row>
    <row r="3972" spans="1:2" hidden="1" x14ac:dyDescent="0.3">
      <c r="A3972" t="s">
        <v>8221</v>
      </c>
      <c r="B3972">
        <v>0</v>
      </c>
    </row>
    <row r="3973" spans="1:2" hidden="1" x14ac:dyDescent="0.3">
      <c r="A3973" t="s">
        <v>8221</v>
      </c>
      <c r="B3973">
        <v>0</v>
      </c>
    </row>
    <row r="3974" spans="1:2" hidden="1" x14ac:dyDescent="0.3">
      <c r="A3974" t="s">
        <v>8221</v>
      </c>
      <c r="B3974">
        <v>0</v>
      </c>
    </row>
    <row r="3975" spans="1:2" hidden="1" x14ac:dyDescent="0.3">
      <c r="A3975" t="s">
        <v>8221</v>
      </c>
      <c r="B3975">
        <v>0</v>
      </c>
    </row>
    <row r="3976" spans="1:2" hidden="1" x14ac:dyDescent="0.3">
      <c r="A3976" t="s">
        <v>8221</v>
      </c>
      <c r="B3976">
        <v>0</v>
      </c>
    </row>
    <row r="3977" spans="1:2" hidden="1" x14ac:dyDescent="0.3">
      <c r="A3977" t="s">
        <v>8221</v>
      </c>
      <c r="B3977">
        <v>0</v>
      </c>
    </row>
    <row r="3978" spans="1:2" hidden="1" x14ac:dyDescent="0.3">
      <c r="A3978" t="s">
        <v>8221</v>
      </c>
      <c r="B3978">
        <v>0</v>
      </c>
    </row>
    <row r="3979" spans="1:2" hidden="1" x14ac:dyDescent="0.3">
      <c r="A3979" t="s">
        <v>8221</v>
      </c>
      <c r="B3979">
        <v>0</v>
      </c>
    </row>
    <row r="3980" spans="1:2" hidden="1" x14ac:dyDescent="0.3">
      <c r="A3980" t="s">
        <v>8221</v>
      </c>
      <c r="B3980">
        <v>0</v>
      </c>
    </row>
    <row r="3981" spans="1:2" hidden="1" x14ac:dyDescent="0.3">
      <c r="A3981" t="s">
        <v>8221</v>
      </c>
      <c r="B3981">
        <v>0</v>
      </c>
    </row>
    <row r="3982" spans="1:2" hidden="1" x14ac:dyDescent="0.3">
      <c r="A3982" t="s">
        <v>8221</v>
      </c>
      <c r="B3982">
        <v>0</v>
      </c>
    </row>
    <row r="3983" spans="1:2" hidden="1" x14ac:dyDescent="0.3">
      <c r="A3983" t="s">
        <v>8221</v>
      </c>
      <c r="B3983">
        <v>0</v>
      </c>
    </row>
    <row r="3984" spans="1:2" hidden="1" x14ac:dyDescent="0.3">
      <c r="A3984" t="s">
        <v>8221</v>
      </c>
      <c r="B3984">
        <v>0</v>
      </c>
    </row>
    <row r="3985" spans="1:2" hidden="1" x14ac:dyDescent="0.3">
      <c r="A3985" t="s">
        <v>8221</v>
      </c>
      <c r="B3985">
        <v>0</v>
      </c>
    </row>
    <row r="3986" spans="1:2" hidden="1" x14ac:dyDescent="0.3">
      <c r="A3986" t="s">
        <v>8221</v>
      </c>
      <c r="B3986">
        <v>0</v>
      </c>
    </row>
    <row r="3987" spans="1:2" hidden="1" x14ac:dyDescent="0.3">
      <c r="A3987" t="s">
        <v>8221</v>
      </c>
      <c r="B3987">
        <v>0</v>
      </c>
    </row>
    <row r="3988" spans="1:2" hidden="1" x14ac:dyDescent="0.3">
      <c r="A3988" t="s">
        <v>8221</v>
      </c>
      <c r="B3988">
        <v>0</v>
      </c>
    </row>
    <row r="3989" spans="1:2" hidden="1" x14ac:dyDescent="0.3">
      <c r="A3989" t="s">
        <v>8221</v>
      </c>
      <c r="B3989">
        <v>0</v>
      </c>
    </row>
    <row r="3990" spans="1:2" hidden="1" x14ac:dyDescent="0.3">
      <c r="A3990" t="s">
        <v>8221</v>
      </c>
      <c r="B3990">
        <v>0</v>
      </c>
    </row>
    <row r="3991" spans="1:2" hidden="1" x14ac:dyDescent="0.3">
      <c r="A3991" t="s">
        <v>8221</v>
      </c>
      <c r="B3991">
        <v>0</v>
      </c>
    </row>
    <row r="3992" spans="1:2" hidden="1" x14ac:dyDescent="0.3">
      <c r="A3992" t="s">
        <v>8221</v>
      </c>
      <c r="B3992">
        <v>0</v>
      </c>
    </row>
    <row r="3993" spans="1:2" hidden="1" x14ac:dyDescent="0.3">
      <c r="A3993" t="s">
        <v>8221</v>
      </c>
      <c r="B3993">
        <v>0</v>
      </c>
    </row>
    <row r="3994" spans="1:2" hidden="1" x14ac:dyDescent="0.3">
      <c r="A3994" t="s">
        <v>8221</v>
      </c>
      <c r="B3994">
        <v>0</v>
      </c>
    </row>
    <row r="3995" spans="1:2" hidden="1" x14ac:dyDescent="0.3">
      <c r="A3995" t="s">
        <v>8221</v>
      </c>
      <c r="B3995">
        <v>0</v>
      </c>
    </row>
    <row r="3996" spans="1:2" hidden="1" x14ac:dyDescent="0.3">
      <c r="A3996" t="s">
        <v>8221</v>
      </c>
      <c r="B3996">
        <v>0</v>
      </c>
    </row>
    <row r="3997" spans="1:2" hidden="1" x14ac:dyDescent="0.3">
      <c r="A3997" t="s">
        <v>8221</v>
      </c>
      <c r="B3997">
        <v>0</v>
      </c>
    </row>
    <row r="3998" spans="1:2" hidden="1" x14ac:dyDescent="0.3">
      <c r="A3998" t="s">
        <v>8221</v>
      </c>
      <c r="B3998">
        <v>0</v>
      </c>
    </row>
    <row r="3999" spans="1:2" hidden="1" x14ac:dyDescent="0.3">
      <c r="A3999" t="s">
        <v>8221</v>
      </c>
      <c r="B3999">
        <v>0</v>
      </c>
    </row>
    <row r="4000" spans="1:2" hidden="1" x14ac:dyDescent="0.3">
      <c r="A4000" t="s">
        <v>8221</v>
      </c>
      <c r="B4000">
        <v>0</v>
      </c>
    </row>
    <row r="4001" spans="1:2" hidden="1" x14ac:dyDescent="0.3">
      <c r="A4001" t="s">
        <v>8221</v>
      </c>
      <c r="B4001">
        <v>0</v>
      </c>
    </row>
    <row r="4002" spans="1:2" hidden="1" x14ac:dyDescent="0.3">
      <c r="A4002" t="s">
        <v>8221</v>
      </c>
      <c r="B4002">
        <v>0</v>
      </c>
    </row>
    <row r="4003" spans="1:2" hidden="1" x14ac:dyDescent="0.3">
      <c r="A4003" t="s">
        <v>8221</v>
      </c>
      <c r="B4003">
        <v>0</v>
      </c>
    </row>
    <row r="4004" spans="1:2" hidden="1" x14ac:dyDescent="0.3">
      <c r="A4004" t="s">
        <v>8221</v>
      </c>
      <c r="B4004">
        <v>0</v>
      </c>
    </row>
    <row r="4005" spans="1:2" hidden="1" x14ac:dyDescent="0.3">
      <c r="A4005" t="s">
        <v>8221</v>
      </c>
      <c r="B4005">
        <v>0</v>
      </c>
    </row>
    <row r="4006" spans="1:2" hidden="1" x14ac:dyDescent="0.3">
      <c r="A4006" t="s">
        <v>8221</v>
      </c>
      <c r="B4006">
        <v>0</v>
      </c>
    </row>
    <row r="4007" spans="1:2" hidden="1" x14ac:dyDescent="0.3">
      <c r="A4007" t="s">
        <v>8221</v>
      </c>
      <c r="B4007">
        <v>0</v>
      </c>
    </row>
    <row r="4008" spans="1:2" hidden="1" x14ac:dyDescent="0.3">
      <c r="A4008" t="s">
        <v>8221</v>
      </c>
      <c r="B4008">
        <v>0</v>
      </c>
    </row>
    <row r="4009" spans="1:2" hidden="1" x14ac:dyDescent="0.3">
      <c r="A4009" t="s">
        <v>8221</v>
      </c>
      <c r="B4009">
        <v>0</v>
      </c>
    </row>
    <row r="4010" spans="1:2" hidden="1" x14ac:dyDescent="0.3">
      <c r="A4010" t="s">
        <v>8221</v>
      </c>
      <c r="B4010">
        <v>0</v>
      </c>
    </row>
    <row r="4011" spans="1:2" hidden="1" x14ac:dyDescent="0.3">
      <c r="A4011" t="s">
        <v>8221</v>
      </c>
      <c r="B4011">
        <v>0</v>
      </c>
    </row>
    <row r="4012" spans="1:2" hidden="1" x14ac:dyDescent="0.3">
      <c r="A4012" t="s">
        <v>8221</v>
      </c>
      <c r="B4012">
        <v>0</v>
      </c>
    </row>
    <row r="4013" spans="1:2" hidden="1" x14ac:dyDescent="0.3">
      <c r="A4013" t="s">
        <v>8221</v>
      </c>
      <c r="B4013">
        <v>0</v>
      </c>
    </row>
    <row r="4014" spans="1:2" hidden="1" x14ac:dyDescent="0.3">
      <c r="A4014" t="s">
        <v>8221</v>
      </c>
      <c r="B4014">
        <v>0</v>
      </c>
    </row>
    <row r="4015" spans="1:2" hidden="1" x14ac:dyDescent="0.3">
      <c r="A4015" t="s">
        <v>8221</v>
      </c>
      <c r="B4015">
        <v>0</v>
      </c>
    </row>
    <row r="4016" spans="1:2" hidden="1" x14ac:dyDescent="0.3">
      <c r="A4016" t="s">
        <v>8221</v>
      </c>
      <c r="B4016">
        <v>0</v>
      </c>
    </row>
    <row r="4017" spans="1:2" hidden="1" x14ac:dyDescent="0.3">
      <c r="A4017" t="s">
        <v>8221</v>
      </c>
      <c r="B4017">
        <v>0</v>
      </c>
    </row>
    <row r="4018" spans="1:2" hidden="1" x14ac:dyDescent="0.3">
      <c r="A4018" t="s">
        <v>8221</v>
      </c>
      <c r="B4018">
        <v>0</v>
      </c>
    </row>
    <row r="4019" spans="1:2" hidden="1" x14ac:dyDescent="0.3">
      <c r="A4019" t="s">
        <v>8221</v>
      </c>
      <c r="B4019">
        <v>0</v>
      </c>
    </row>
    <row r="4020" spans="1:2" hidden="1" x14ac:dyDescent="0.3">
      <c r="A4020" t="s">
        <v>8221</v>
      </c>
      <c r="B4020">
        <v>0</v>
      </c>
    </row>
    <row r="4021" spans="1:2" hidden="1" x14ac:dyDescent="0.3">
      <c r="A4021" t="s">
        <v>8221</v>
      </c>
      <c r="B4021">
        <v>0</v>
      </c>
    </row>
    <row r="4022" spans="1:2" hidden="1" x14ac:dyDescent="0.3">
      <c r="A4022" t="s">
        <v>8221</v>
      </c>
      <c r="B4022">
        <v>0</v>
      </c>
    </row>
    <row r="4023" spans="1:2" hidden="1" x14ac:dyDescent="0.3">
      <c r="A4023" t="s">
        <v>8221</v>
      </c>
      <c r="B4023">
        <v>0</v>
      </c>
    </row>
    <row r="4024" spans="1:2" hidden="1" x14ac:dyDescent="0.3">
      <c r="A4024" t="s">
        <v>8221</v>
      </c>
      <c r="B4024">
        <v>0</v>
      </c>
    </row>
    <row r="4025" spans="1:2" hidden="1" x14ac:dyDescent="0.3">
      <c r="A4025" t="s">
        <v>8221</v>
      </c>
      <c r="B4025">
        <v>0</v>
      </c>
    </row>
    <row r="4026" spans="1:2" hidden="1" x14ac:dyDescent="0.3">
      <c r="A4026" t="s">
        <v>8221</v>
      </c>
      <c r="B4026">
        <v>0</v>
      </c>
    </row>
    <row r="4027" spans="1:2" hidden="1" x14ac:dyDescent="0.3">
      <c r="A4027" t="s">
        <v>8221</v>
      </c>
      <c r="B4027">
        <v>0</v>
      </c>
    </row>
    <row r="4028" spans="1:2" hidden="1" x14ac:dyDescent="0.3">
      <c r="A4028" t="s">
        <v>8221</v>
      </c>
      <c r="B4028">
        <v>0</v>
      </c>
    </row>
    <row r="4029" spans="1:2" hidden="1" x14ac:dyDescent="0.3">
      <c r="A4029" t="s">
        <v>8221</v>
      </c>
      <c r="B4029">
        <v>0</v>
      </c>
    </row>
    <row r="4030" spans="1:2" hidden="1" x14ac:dyDescent="0.3">
      <c r="A4030" t="s">
        <v>8221</v>
      </c>
      <c r="B4030">
        <v>0</v>
      </c>
    </row>
    <row r="4031" spans="1:2" hidden="1" x14ac:dyDescent="0.3">
      <c r="A4031" t="s">
        <v>8221</v>
      </c>
      <c r="B4031">
        <v>0</v>
      </c>
    </row>
    <row r="4032" spans="1:2" hidden="1" x14ac:dyDescent="0.3">
      <c r="A4032" t="s">
        <v>8221</v>
      </c>
      <c r="B4032">
        <v>0</v>
      </c>
    </row>
    <row r="4033" spans="1:2" hidden="1" x14ac:dyDescent="0.3">
      <c r="A4033" t="s">
        <v>8221</v>
      </c>
      <c r="B4033">
        <v>0</v>
      </c>
    </row>
    <row r="4034" spans="1:2" hidden="1" x14ac:dyDescent="0.3">
      <c r="A4034" t="s">
        <v>8221</v>
      </c>
      <c r="B4034">
        <v>0</v>
      </c>
    </row>
    <row r="4035" spans="1:2" hidden="1" x14ac:dyDescent="0.3">
      <c r="A4035" t="s">
        <v>8221</v>
      </c>
      <c r="B4035">
        <v>0</v>
      </c>
    </row>
    <row r="4036" spans="1:2" hidden="1" x14ac:dyDescent="0.3">
      <c r="A4036" t="s">
        <v>8221</v>
      </c>
      <c r="B4036">
        <v>0</v>
      </c>
    </row>
    <row r="4037" spans="1:2" hidden="1" x14ac:dyDescent="0.3">
      <c r="A4037" t="s">
        <v>8221</v>
      </c>
      <c r="B4037">
        <v>0</v>
      </c>
    </row>
    <row r="4038" spans="1:2" hidden="1" x14ac:dyDescent="0.3">
      <c r="A4038" t="s">
        <v>8221</v>
      </c>
      <c r="B4038">
        <v>0</v>
      </c>
    </row>
    <row r="4039" spans="1:2" hidden="1" x14ac:dyDescent="0.3">
      <c r="A4039" t="s">
        <v>8221</v>
      </c>
      <c r="B4039">
        <v>0</v>
      </c>
    </row>
    <row r="4040" spans="1:2" hidden="1" x14ac:dyDescent="0.3">
      <c r="A4040" t="s">
        <v>8221</v>
      </c>
      <c r="B4040">
        <v>0</v>
      </c>
    </row>
    <row r="4041" spans="1:2" hidden="1" x14ac:dyDescent="0.3">
      <c r="A4041" t="s">
        <v>8221</v>
      </c>
      <c r="B4041">
        <v>0</v>
      </c>
    </row>
    <row r="4042" spans="1:2" hidden="1" x14ac:dyDescent="0.3">
      <c r="A4042" t="s">
        <v>8221</v>
      </c>
      <c r="B4042">
        <v>0</v>
      </c>
    </row>
    <row r="4043" spans="1:2" hidden="1" x14ac:dyDescent="0.3">
      <c r="A4043" t="s">
        <v>8221</v>
      </c>
      <c r="B4043">
        <v>0</v>
      </c>
    </row>
    <row r="4044" spans="1:2" hidden="1" x14ac:dyDescent="0.3">
      <c r="A4044" t="s">
        <v>8221</v>
      </c>
      <c r="B4044">
        <v>0</v>
      </c>
    </row>
    <row r="4045" spans="1:2" hidden="1" x14ac:dyDescent="0.3">
      <c r="A4045" t="s">
        <v>8221</v>
      </c>
      <c r="B4045">
        <v>0</v>
      </c>
    </row>
    <row r="4046" spans="1:2" hidden="1" x14ac:dyDescent="0.3">
      <c r="A4046" t="s">
        <v>8221</v>
      </c>
      <c r="B4046">
        <v>0</v>
      </c>
    </row>
    <row r="4047" spans="1:2" hidden="1" x14ac:dyDescent="0.3">
      <c r="A4047" t="s">
        <v>8221</v>
      </c>
      <c r="B4047">
        <v>0</v>
      </c>
    </row>
    <row r="4048" spans="1:2" hidden="1" x14ac:dyDescent="0.3">
      <c r="A4048" t="s">
        <v>8221</v>
      </c>
      <c r="B4048">
        <v>0</v>
      </c>
    </row>
    <row r="4049" spans="1:2" hidden="1" x14ac:dyDescent="0.3">
      <c r="A4049" t="s">
        <v>8221</v>
      </c>
      <c r="B4049">
        <v>0</v>
      </c>
    </row>
    <row r="4050" spans="1:2" hidden="1" x14ac:dyDescent="0.3">
      <c r="A4050" t="s">
        <v>8221</v>
      </c>
      <c r="B4050">
        <v>0</v>
      </c>
    </row>
    <row r="4051" spans="1:2" hidden="1" x14ac:dyDescent="0.3">
      <c r="A4051" t="s">
        <v>8221</v>
      </c>
      <c r="B4051">
        <v>0</v>
      </c>
    </row>
    <row r="4052" spans="1:2" hidden="1" x14ac:dyDescent="0.3">
      <c r="A4052" t="s">
        <v>8221</v>
      </c>
      <c r="B4052">
        <v>0</v>
      </c>
    </row>
    <row r="4053" spans="1:2" hidden="1" x14ac:dyDescent="0.3">
      <c r="A4053" t="s">
        <v>8221</v>
      </c>
      <c r="B4053">
        <v>0</v>
      </c>
    </row>
    <row r="4054" spans="1:2" hidden="1" x14ac:dyDescent="0.3">
      <c r="A4054" t="s">
        <v>8221</v>
      </c>
      <c r="B4054">
        <v>0</v>
      </c>
    </row>
    <row r="4055" spans="1:2" hidden="1" x14ac:dyDescent="0.3">
      <c r="A4055" t="s">
        <v>8221</v>
      </c>
      <c r="B4055">
        <v>0</v>
      </c>
    </row>
    <row r="4056" spans="1:2" hidden="1" x14ac:dyDescent="0.3">
      <c r="A4056" t="s">
        <v>8221</v>
      </c>
      <c r="B4056">
        <v>0</v>
      </c>
    </row>
    <row r="4057" spans="1:2" hidden="1" x14ac:dyDescent="0.3">
      <c r="A4057" t="s">
        <v>8221</v>
      </c>
      <c r="B4057">
        <v>0</v>
      </c>
    </row>
    <row r="4058" spans="1:2" hidden="1" x14ac:dyDescent="0.3">
      <c r="A4058" t="s">
        <v>8221</v>
      </c>
      <c r="B4058">
        <v>0</v>
      </c>
    </row>
    <row r="4059" spans="1:2" hidden="1" x14ac:dyDescent="0.3">
      <c r="A4059" t="s">
        <v>8221</v>
      </c>
      <c r="B4059">
        <v>0</v>
      </c>
    </row>
    <row r="4060" spans="1:2" hidden="1" x14ac:dyDescent="0.3">
      <c r="A4060" t="s">
        <v>8221</v>
      </c>
      <c r="B4060">
        <v>0</v>
      </c>
    </row>
    <row r="4061" spans="1:2" hidden="1" x14ac:dyDescent="0.3">
      <c r="A4061" t="s">
        <v>8221</v>
      </c>
      <c r="B4061">
        <v>0</v>
      </c>
    </row>
    <row r="4062" spans="1:2" hidden="1" x14ac:dyDescent="0.3">
      <c r="A4062" t="s">
        <v>8221</v>
      </c>
      <c r="B4062">
        <v>0</v>
      </c>
    </row>
    <row r="4063" spans="1:2" hidden="1" x14ac:dyDescent="0.3">
      <c r="A4063" t="s">
        <v>8221</v>
      </c>
      <c r="B4063">
        <v>0</v>
      </c>
    </row>
    <row r="4064" spans="1:2" hidden="1" x14ac:dyDescent="0.3">
      <c r="A4064" t="s">
        <v>8221</v>
      </c>
      <c r="B4064">
        <v>0</v>
      </c>
    </row>
    <row r="4065" spans="1:2" hidden="1" x14ac:dyDescent="0.3">
      <c r="A4065" t="s">
        <v>8221</v>
      </c>
      <c r="B4065">
        <v>0</v>
      </c>
    </row>
    <row r="4066" spans="1:2" hidden="1" x14ac:dyDescent="0.3">
      <c r="A4066" t="s">
        <v>8221</v>
      </c>
      <c r="B4066">
        <v>0</v>
      </c>
    </row>
    <row r="4067" spans="1:2" hidden="1" x14ac:dyDescent="0.3">
      <c r="A4067" t="s">
        <v>8221</v>
      </c>
      <c r="B4067">
        <v>0</v>
      </c>
    </row>
    <row r="4068" spans="1:2" hidden="1" x14ac:dyDescent="0.3">
      <c r="A4068" t="s">
        <v>8221</v>
      </c>
      <c r="B4068">
        <v>0</v>
      </c>
    </row>
    <row r="4069" spans="1:2" hidden="1" x14ac:dyDescent="0.3">
      <c r="A4069" t="s">
        <v>8221</v>
      </c>
      <c r="B4069">
        <v>0</v>
      </c>
    </row>
    <row r="4070" spans="1:2" hidden="1" x14ac:dyDescent="0.3">
      <c r="A4070" t="s">
        <v>8221</v>
      </c>
      <c r="B4070">
        <v>0</v>
      </c>
    </row>
    <row r="4071" spans="1:2" hidden="1" x14ac:dyDescent="0.3">
      <c r="A4071" t="s">
        <v>8221</v>
      </c>
      <c r="B4071">
        <v>0</v>
      </c>
    </row>
    <row r="4072" spans="1:2" hidden="1" x14ac:dyDescent="0.3">
      <c r="A4072" t="s">
        <v>8221</v>
      </c>
      <c r="B4072">
        <v>0</v>
      </c>
    </row>
    <row r="4073" spans="1:2" hidden="1" x14ac:dyDescent="0.3">
      <c r="A4073" t="s">
        <v>8221</v>
      </c>
      <c r="B4073">
        <v>0</v>
      </c>
    </row>
    <row r="4074" spans="1:2" hidden="1" x14ac:dyDescent="0.3">
      <c r="A4074" t="s">
        <v>8221</v>
      </c>
      <c r="B4074">
        <v>0</v>
      </c>
    </row>
    <row r="4075" spans="1:2" hidden="1" x14ac:dyDescent="0.3">
      <c r="A4075" t="s">
        <v>8221</v>
      </c>
      <c r="B4075">
        <v>0</v>
      </c>
    </row>
    <row r="4076" spans="1:2" hidden="1" x14ac:dyDescent="0.3">
      <c r="A4076" t="s">
        <v>8221</v>
      </c>
      <c r="B4076">
        <v>0</v>
      </c>
    </row>
    <row r="4077" spans="1:2" hidden="1" x14ac:dyDescent="0.3">
      <c r="A4077" t="s">
        <v>8221</v>
      </c>
      <c r="B4077">
        <v>0</v>
      </c>
    </row>
    <row r="4078" spans="1:2" hidden="1" x14ac:dyDescent="0.3">
      <c r="A4078" t="s">
        <v>8221</v>
      </c>
      <c r="B4078">
        <v>0</v>
      </c>
    </row>
    <row r="4079" spans="1:2" hidden="1" x14ac:dyDescent="0.3">
      <c r="A4079" t="s">
        <v>8221</v>
      </c>
      <c r="B4079">
        <v>0</v>
      </c>
    </row>
    <row r="4080" spans="1:2" hidden="1" x14ac:dyDescent="0.3">
      <c r="A4080" t="s">
        <v>8221</v>
      </c>
      <c r="B4080">
        <v>0</v>
      </c>
    </row>
    <row r="4081" spans="1:2" hidden="1" x14ac:dyDescent="0.3">
      <c r="A4081" t="s">
        <v>8221</v>
      </c>
      <c r="B4081">
        <v>0</v>
      </c>
    </row>
    <row r="4082" spans="1:2" hidden="1" x14ac:dyDescent="0.3">
      <c r="A4082" t="s">
        <v>8221</v>
      </c>
      <c r="B4082">
        <v>0</v>
      </c>
    </row>
    <row r="4083" spans="1:2" hidden="1" x14ac:dyDescent="0.3">
      <c r="A4083" t="s">
        <v>8221</v>
      </c>
      <c r="B4083">
        <v>0</v>
      </c>
    </row>
    <row r="4084" spans="1:2" hidden="1" x14ac:dyDescent="0.3">
      <c r="A4084" t="s">
        <v>8221</v>
      </c>
      <c r="B4084">
        <v>0</v>
      </c>
    </row>
    <row r="4085" spans="1:2" hidden="1" x14ac:dyDescent="0.3">
      <c r="A4085" t="s">
        <v>8221</v>
      </c>
      <c r="B4085">
        <v>0</v>
      </c>
    </row>
    <row r="4086" spans="1:2" hidden="1" x14ac:dyDescent="0.3">
      <c r="A4086" t="s">
        <v>8221</v>
      </c>
      <c r="B4086">
        <v>0</v>
      </c>
    </row>
    <row r="4087" spans="1:2" hidden="1" x14ac:dyDescent="0.3">
      <c r="A4087" t="s">
        <v>8221</v>
      </c>
      <c r="B4087">
        <v>0</v>
      </c>
    </row>
    <row r="4088" spans="1:2" hidden="1" x14ac:dyDescent="0.3">
      <c r="A4088" t="s">
        <v>8221</v>
      </c>
      <c r="B4088">
        <v>0</v>
      </c>
    </row>
    <row r="4089" spans="1:2" hidden="1" x14ac:dyDescent="0.3">
      <c r="A4089" t="s">
        <v>8221</v>
      </c>
      <c r="B4089">
        <v>0</v>
      </c>
    </row>
    <row r="4090" spans="1:2" hidden="1" x14ac:dyDescent="0.3">
      <c r="A4090" t="s">
        <v>8221</v>
      </c>
      <c r="B4090">
        <v>0</v>
      </c>
    </row>
    <row r="4091" spans="1:2" hidden="1" x14ac:dyDescent="0.3">
      <c r="A4091" t="s">
        <v>8221</v>
      </c>
      <c r="B4091">
        <v>0</v>
      </c>
    </row>
    <row r="4092" spans="1:2" hidden="1" x14ac:dyDescent="0.3">
      <c r="A4092" t="s">
        <v>8221</v>
      </c>
      <c r="B4092">
        <v>0</v>
      </c>
    </row>
    <row r="4093" spans="1:2" hidden="1" x14ac:dyDescent="0.3">
      <c r="A4093" t="s">
        <v>8221</v>
      </c>
      <c r="B4093">
        <v>0</v>
      </c>
    </row>
    <row r="4094" spans="1:2" hidden="1" x14ac:dyDescent="0.3">
      <c r="A4094" t="s">
        <v>8221</v>
      </c>
      <c r="B4094">
        <v>0</v>
      </c>
    </row>
    <row r="4095" spans="1:2" hidden="1" x14ac:dyDescent="0.3">
      <c r="A4095" t="s">
        <v>8221</v>
      </c>
      <c r="B4095">
        <v>0</v>
      </c>
    </row>
    <row r="4096" spans="1:2" hidden="1" x14ac:dyDescent="0.3">
      <c r="A4096" t="s">
        <v>8221</v>
      </c>
      <c r="B4096">
        <v>0</v>
      </c>
    </row>
    <row r="4097" spans="1:2" hidden="1" x14ac:dyDescent="0.3">
      <c r="A4097" t="s">
        <v>8221</v>
      </c>
      <c r="B4097">
        <v>0</v>
      </c>
    </row>
    <row r="4098" spans="1:2" hidden="1" x14ac:dyDescent="0.3">
      <c r="A4098" t="s">
        <v>8221</v>
      </c>
      <c r="B4098">
        <v>0</v>
      </c>
    </row>
    <row r="4099" spans="1:2" hidden="1" x14ac:dyDescent="0.3">
      <c r="A4099" t="s">
        <v>8221</v>
      </c>
      <c r="B4099">
        <v>0</v>
      </c>
    </row>
    <row r="4100" spans="1:2" hidden="1" x14ac:dyDescent="0.3">
      <c r="A4100" t="s">
        <v>8221</v>
      </c>
      <c r="B4100">
        <v>0</v>
      </c>
    </row>
    <row r="4101" spans="1:2" hidden="1" x14ac:dyDescent="0.3">
      <c r="A4101" t="s">
        <v>8221</v>
      </c>
      <c r="B4101">
        <v>0</v>
      </c>
    </row>
    <row r="4102" spans="1:2" hidden="1" x14ac:dyDescent="0.3">
      <c r="A4102" t="s">
        <v>8221</v>
      </c>
      <c r="B4102">
        <v>0</v>
      </c>
    </row>
    <row r="4103" spans="1:2" hidden="1" x14ac:dyDescent="0.3">
      <c r="A4103" t="s">
        <v>8221</v>
      </c>
      <c r="B4103">
        <v>0</v>
      </c>
    </row>
    <row r="4104" spans="1:2" hidden="1" x14ac:dyDescent="0.3">
      <c r="A4104" t="s">
        <v>8221</v>
      </c>
      <c r="B4104">
        <v>0</v>
      </c>
    </row>
    <row r="4105" spans="1:2" hidden="1" x14ac:dyDescent="0.3">
      <c r="A4105" t="s">
        <v>8221</v>
      </c>
      <c r="B4105">
        <v>0</v>
      </c>
    </row>
    <row r="4106" spans="1:2" hidden="1" x14ac:dyDescent="0.3">
      <c r="A4106" t="s">
        <v>8221</v>
      </c>
      <c r="B4106">
        <v>0</v>
      </c>
    </row>
    <row r="4107" spans="1:2" hidden="1" x14ac:dyDescent="0.3">
      <c r="A4107" t="s">
        <v>8221</v>
      </c>
      <c r="B4107">
        <v>0</v>
      </c>
    </row>
    <row r="4108" spans="1:2" hidden="1" x14ac:dyDescent="0.3">
      <c r="A4108" t="s">
        <v>8221</v>
      </c>
      <c r="B4108">
        <v>0</v>
      </c>
    </row>
    <row r="4109" spans="1:2" hidden="1" x14ac:dyDescent="0.3">
      <c r="A4109" t="s">
        <v>8221</v>
      </c>
      <c r="B4109">
        <v>0</v>
      </c>
    </row>
    <row r="4110" spans="1:2" hidden="1" x14ac:dyDescent="0.3">
      <c r="A4110" t="s">
        <v>8221</v>
      </c>
      <c r="B4110">
        <v>0</v>
      </c>
    </row>
    <row r="4111" spans="1:2" hidden="1" x14ac:dyDescent="0.3">
      <c r="A4111" t="s">
        <v>8221</v>
      </c>
      <c r="B4111">
        <v>0</v>
      </c>
    </row>
    <row r="4112" spans="1:2" hidden="1" x14ac:dyDescent="0.3">
      <c r="A4112" t="s">
        <v>8221</v>
      </c>
      <c r="B4112">
        <v>0</v>
      </c>
    </row>
    <row r="4113" spans="1:2" hidden="1" x14ac:dyDescent="0.3">
      <c r="A4113" t="s">
        <v>8221</v>
      </c>
      <c r="B4113">
        <v>0</v>
      </c>
    </row>
    <row r="4114" spans="1:2" hidden="1" x14ac:dyDescent="0.3">
      <c r="A4114" t="s">
        <v>8221</v>
      </c>
      <c r="B4114">
        <v>0</v>
      </c>
    </row>
    <row r="4115" spans="1:2" hidden="1" x14ac:dyDescent="0.3">
      <c r="A4115" t="s">
        <v>8221</v>
      </c>
      <c r="B4115">
        <v>0</v>
      </c>
    </row>
  </sheetData>
  <autoFilter ref="A1:B4115" xr:uid="{F7408CE9-F362-4BEC-AAD1-6132314E49D5}">
    <filterColumn colId="0">
      <filters>
        <filter val="successful"/>
      </filters>
    </filterColumn>
  </autoFilter>
  <conditionalFormatting sqref="A2:A4115">
    <cfRule type="cellIs" dxfId="23" priority="5" operator="equal">
      <formula>"live"</formula>
    </cfRule>
    <cfRule type="cellIs" dxfId="22" priority="6" operator="equal">
      <formula>"canceled"</formula>
    </cfRule>
    <cfRule type="cellIs" dxfId="21" priority="7" operator="equal">
      <formula>"failed"</formula>
    </cfRule>
    <cfRule type="cellIs" dxfId="20" priority="8" operator="equal">
      <formula>"successful"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401951-9A56-47A6-B0B3-2387DD3808A4}">
  <dimension ref="A1:J2186"/>
  <sheetViews>
    <sheetView zoomScale="106" workbookViewId="0">
      <selection activeCell="G15" sqref="G15"/>
    </sheetView>
  </sheetViews>
  <sheetFormatPr defaultRowHeight="14.4" x14ac:dyDescent="0.3"/>
  <cols>
    <col min="1" max="1" width="16" customWidth="1"/>
    <col min="2" max="2" width="14.6640625" customWidth="1"/>
    <col min="4" max="4" width="15.6640625" customWidth="1"/>
    <col min="5" max="5" width="14.109375" customWidth="1"/>
    <col min="7" max="7" width="17.21875" customWidth="1"/>
    <col min="8" max="8" width="15.5546875" customWidth="1"/>
    <col min="9" max="10" width="17.5546875" customWidth="1"/>
    <col min="11" max="11" width="12.6640625" customWidth="1"/>
  </cols>
  <sheetData>
    <row r="1" spans="1:10" ht="15" thickBot="1" x14ac:dyDescent="0.35">
      <c r="A1" s="26" t="s">
        <v>8218</v>
      </c>
      <c r="B1" s="26" t="s">
        <v>8262</v>
      </c>
      <c r="C1" s="25"/>
      <c r="D1" s="26" t="s">
        <v>8218</v>
      </c>
      <c r="E1" s="26" t="s">
        <v>8262</v>
      </c>
    </row>
    <row r="2" spans="1:10" ht="15" thickBot="1" x14ac:dyDescent="0.35">
      <c r="A2" t="s">
        <v>8219</v>
      </c>
      <c r="B2">
        <v>182</v>
      </c>
      <c r="D2" t="s">
        <v>8221</v>
      </c>
      <c r="E2">
        <v>0</v>
      </c>
      <c r="G2" s="17" t="s">
        <v>8219</v>
      </c>
      <c r="H2" s="21"/>
      <c r="I2" s="20" t="s">
        <v>8221</v>
      </c>
      <c r="J2" s="22"/>
    </row>
    <row r="3" spans="1:10" x14ac:dyDescent="0.3">
      <c r="A3" t="s">
        <v>8219</v>
      </c>
      <c r="B3">
        <v>79</v>
      </c>
      <c r="D3" t="s">
        <v>8221</v>
      </c>
      <c r="E3">
        <v>1</v>
      </c>
      <c r="G3" s="17" t="s">
        <v>8400</v>
      </c>
      <c r="H3" s="23">
        <f>AVERAGE(B2:B2186)</f>
        <v>194.42517162471395</v>
      </c>
      <c r="I3" s="17" t="s">
        <v>8400</v>
      </c>
      <c r="J3" s="24">
        <f>AVERAGE(E2:E1531)</f>
        <v>17.709803921568628</v>
      </c>
    </row>
    <row r="4" spans="1:10" x14ac:dyDescent="0.3">
      <c r="A4" t="s">
        <v>8219</v>
      </c>
      <c r="B4">
        <v>35</v>
      </c>
      <c r="D4" t="s">
        <v>8221</v>
      </c>
      <c r="E4">
        <v>10</v>
      </c>
      <c r="G4" s="13" t="s">
        <v>8401</v>
      </c>
      <c r="H4" s="18">
        <f>MEDIAN(B2:B2186)</f>
        <v>62</v>
      </c>
      <c r="I4" s="13" t="s">
        <v>8401</v>
      </c>
      <c r="J4" s="15">
        <f>MEDIAN(E2:E1531)</f>
        <v>4</v>
      </c>
    </row>
    <row r="5" spans="1:10" x14ac:dyDescent="0.3">
      <c r="A5" t="s">
        <v>8219</v>
      </c>
      <c r="B5">
        <v>150</v>
      </c>
      <c r="D5" t="s">
        <v>8221</v>
      </c>
      <c r="E5">
        <v>0</v>
      </c>
      <c r="G5" s="13" t="s">
        <v>8403</v>
      </c>
      <c r="H5" s="18">
        <f>MIN(B2:B2186)</f>
        <v>1</v>
      </c>
      <c r="I5" s="13" t="s">
        <v>8403</v>
      </c>
      <c r="J5" s="15">
        <f>MIN(E2:E1531)</f>
        <v>0</v>
      </c>
    </row>
    <row r="6" spans="1:10" x14ac:dyDescent="0.3">
      <c r="A6" t="s">
        <v>8219</v>
      </c>
      <c r="B6">
        <v>284</v>
      </c>
      <c r="D6" t="s">
        <v>8221</v>
      </c>
      <c r="E6">
        <v>7</v>
      </c>
      <c r="G6" s="13" t="s">
        <v>8402</v>
      </c>
      <c r="H6" s="18">
        <f>MAX(B2:B2186)</f>
        <v>26457</v>
      </c>
      <c r="I6" s="13" t="s">
        <v>8402</v>
      </c>
      <c r="J6" s="15">
        <f>MAX(E2:E1531)</f>
        <v>1293</v>
      </c>
    </row>
    <row r="7" spans="1:10" x14ac:dyDescent="0.3">
      <c r="A7" t="s">
        <v>8219</v>
      </c>
      <c r="B7">
        <v>47</v>
      </c>
      <c r="D7" t="s">
        <v>8221</v>
      </c>
      <c r="E7">
        <v>0</v>
      </c>
      <c r="G7" s="13" t="s">
        <v>8404</v>
      </c>
      <c r="H7" s="18">
        <f>_xlfn.VAR.P(B2:B2186)</f>
        <v>712840.9867348104</v>
      </c>
      <c r="I7" s="13" t="s">
        <v>8404</v>
      </c>
      <c r="J7" s="15">
        <f>_xlfn.VAR.P(E2:E1531)</f>
        <v>3773.2216685890044</v>
      </c>
    </row>
    <row r="8" spans="1:10" ht="15" thickBot="1" x14ac:dyDescent="0.35">
      <c r="A8" t="s">
        <v>8219</v>
      </c>
      <c r="B8">
        <v>58</v>
      </c>
      <c r="D8" t="s">
        <v>8221</v>
      </c>
      <c r="E8">
        <v>1</v>
      </c>
      <c r="G8" s="14" t="s">
        <v>8405</v>
      </c>
      <c r="H8" s="19">
        <f>_xlfn.STDEV.P(B2:B2186)</f>
        <v>844.29910975602149</v>
      </c>
      <c r="I8" s="14" t="s">
        <v>8405</v>
      </c>
      <c r="J8" s="16">
        <f>_xlfn.STDEV.P(E2:E1531)</f>
        <v>61.426555076684906</v>
      </c>
    </row>
    <row r="9" spans="1:10" x14ac:dyDescent="0.3">
      <c r="A9" t="s">
        <v>8219</v>
      </c>
      <c r="B9">
        <v>57</v>
      </c>
      <c r="D9" t="s">
        <v>8221</v>
      </c>
      <c r="E9">
        <v>2</v>
      </c>
    </row>
    <row r="10" spans="1:10" x14ac:dyDescent="0.3">
      <c r="A10" t="s">
        <v>8219</v>
      </c>
      <c r="B10">
        <v>12</v>
      </c>
      <c r="D10" t="s">
        <v>8221</v>
      </c>
      <c r="E10">
        <v>3</v>
      </c>
    </row>
    <row r="11" spans="1:10" x14ac:dyDescent="0.3">
      <c r="A11" t="s">
        <v>8219</v>
      </c>
      <c r="B11">
        <v>20</v>
      </c>
      <c r="D11" t="s">
        <v>8221</v>
      </c>
      <c r="E11">
        <v>10</v>
      </c>
      <c r="G11" t="s">
        <v>8406</v>
      </c>
    </row>
    <row r="12" spans="1:10" x14ac:dyDescent="0.3">
      <c r="A12" t="s">
        <v>8219</v>
      </c>
      <c r="B12">
        <v>19</v>
      </c>
      <c r="D12" t="s">
        <v>8221</v>
      </c>
      <c r="E12">
        <v>10</v>
      </c>
      <c r="G12" t="s">
        <v>8407</v>
      </c>
    </row>
    <row r="13" spans="1:10" x14ac:dyDescent="0.3">
      <c r="A13" t="s">
        <v>8219</v>
      </c>
      <c r="B13">
        <v>75</v>
      </c>
      <c r="D13" t="s">
        <v>8221</v>
      </c>
      <c r="E13">
        <v>1</v>
      </c>
      <c r="G13" t="s">
        <v>8409</v>
      </c>
    </row>
    <row r="14" spans="1:10" x14ac:dyDescent="0.3">
      <c r="A14" t="s">
        <v>8219</v>
      </c>
      <c r="B14">
        <v>827</v>
      </c>
      <c r="D14" t="s">
        <v>8221</v>
      </c>
      <c r="E14">
        <v>0</v>
      </c>
      <c r="G14" t="s">
        <v>8408</v>
      </c>
    </row>
    <row r="15" spans="1:10" x14ac:dyDescent="0.3">
      <c r="A15" t="s">
        <v>8219</v>
      </c>
      <c r="B15">
        <v>51</v>
      </c>
      <c r="D15" t="s">
        <v>8221</v>
      </c>
      <c r="E15">
        <v>0</v>
      </c>
      <c r="G15" t="s">
        <v>8410</v>
      </c>
    </row>
    <row r="16" spans="1:10" x14ac:dyDescent="0.3">
      <c r="A16" t="s">
        <v>8219</v>
      </c>
      <c r="B16">
        <v>41</v>
      </c>
      <c r="D16" t="s">
        <v>8221</v>
      </c>
      <c r="E16">
        <v>0</v>
      </c>
    </row>
    <row r="17" spans="1:5" x14ac:dyDescent="0.3">
      <c r="A17" t="s">
        <v>8219</v>
      </c>
      <c r="B17">
        <v>98</v>
      </c>
      <c r="D17" t="s">
        <v>8221</v>
      </c>
      <c r="E17">
        <v>26</v>
      </c>
    </row>
    <row r="18" spans="1:5" x14ac:dyDescent="0.3">
      <c r="A18" t="s">
        <v>8219</v>
      </c>
      <c r="B18">
        <v>70</v>
      </c>
      <c r="D18" t="s">
        <v>8221</v>
      </c>
      <c r="E18">
        <v>0</v>
      </c>
    </row>
    <row r="19" spans="1:5" x14ac:dyDescent="0.3">
      <c r="A19" t="s">
        <v>8219</v>
      </c>
      <c r="B19">
        <v>36</v>
      </c>
      <c r="D19" t="s">
        <v>8221</v>
      </c>
      <c r="E19">
        <v>7</v>
      </c>
    </row>
    <row r="20" spans="1:5" x14ac:dyDescent="0.3">
      <c r="A20" t="s">
        <v>8219</v>
      </c>
      <c r="B20">
        <v>342</v>
      </c>
      <c r="D20" t="s">
        <v>8221</v>
      </c>
      <c r="E20">
        <v>0</v>
      </c>
    </row>
    <row r="21" spans="1:5" x14ac:dyDescent="0.3">
      <c r="A21" t="s">
        <v>8219</v>
      </c>
      <c r="B21">
        <v>22</v>
      </c>
      <c r="D21" t="s">
        <v>8221</v>
      </c>
      <c r="E21">
        <v>2</v>
      </c>
    </row>
    <row r="22" spans="1:5" x14ac:dyDescent="0.3">
      <c r="A22" t="s">
        <v>8219</v>
      </c>
      <c r="B22">
        <v>25</v>
      </c>
      <c r="D22" t="s">
        <v>8221</v>
      </c>
      <c r="E22">
        <v>13</v>
      </c>
    </row>
    <row r="23" spans="1:5" x14ac:dyDescent="0.3">
      <c r="A23" t="s">
        <v>8219</v>
      </c>
      <c r="B23">
        <v>101</v>
      </c>
      <c r="D23" t="s">
        <v>8221</v>
      </c>
      <c r="E23">
        <v>4</v>
      </c>
    </row>
    <row r="24" spans="1:5" x14ac:dyDescent="0.3">
      <c r="A24" t="s">
        <v>8219</v>
      </c>
      <c r="B24">
        <v>8</v>
      </c>
      <c r="D24" t="s">
        <v>8221</v>
      </c>
      <c r="E24">
        <v>0</v>
      </c>
    </row>
    <row r="25" spans="1:5" x14ac:dyDescent="0.3">
      <c r="A25" t="s">
        <v>8219</v>
      </c>
      <c r="B25">
        <v>23</v>
      </c>
      <c r="D25" t="s">
        <v>8221</v>
      </c>
      <c r="E25">
        <v>12</v>
      </c>
    </row>
    <row r="26" spans="1:5" x14ac:dyDescent="0.3">
      <c r="A26" t="s">
        <v>8219</v>
      </c>
      <c r="B26">
        <v>574</v>
      </c>
      <c r="D26" t="s">
        <v>8221</v>
      </c>
      <c r="E26">
        <v>2</v>
      </c>
    </row>
    <row r="27" spans="1:5" x14ac:dyDescent="0.3">
      <c r="A27" t="s">
        <v>8219</v>
      </c>
      <c r="B27">
        <v>14</v>
      </c>
      <c r="D27" t="s">
        <v>8221</v>
      </c>
      <c r="E27">
        <v>10</v>
      </c>
    </row>
    <row r="28" spans="1:5" x14ac:dyDescent="0.3">
      <c r="A28" t="s">
        <v>8219</v>
      </c>
      <c r="B28">
        <v>19</v>
      </c>
      <c r="D28" t="s">
        <v>8221</v>
      </c>
      <c r="E28">
        <v>0</v>
      </c>
    </row>
    <row r="29" spans="1:5" x14ac:dyDescent="0.3">
      <c r="A29" t="s">
        <v>8219</v>
      </c>
      <c r="B29">
        <v>150</v>
      </c>
      <c r="D29" t="s">
        <v>8221</v>
      </c>
      <c r="E29">
        <v>5</v>
      </c>
    </row>
    <row r="30" spans="1:5" x14ac:dyDescent="0.3">
      <c r="A30" t="s">
        <v>8219</v>
      </c>
      <c r="B30">
        <v>71</v>
      </c>
      <c r="D30" t="s">
        <v>8221</v>
      </c>
      <c r="E30">
        <v>0</v>
      </c>
    </row>
    <row r="31" spans="1:5" x14ac:dyDescent="0.3">
      <c r="A31" t="s">
        <v>8219</v>
      </c>
      <c r="B31">
        <v>117</v>
      </c>
      <c r="D31" t="s">
        <v>8221</v>
      </c>
      <c r="E31">
        <v>5</v>
      </c>
    </row>
    <row r="32" spans="1:5" x14ac:dyDescent="0.3">
      <c r="A32" t="s">
        <v>8219</v>
      </c>
      <c r="B32">
        <v>53</v>
      </c>
      <c r="D32" t="s">
        <v>8221</v>
      </c>
      <c r="E32">
        <v>1</v>
      </c>
    </row>
    <row r="33" spans="1:5" x14ac:dyDescent="0.3">
      <c r="A33" t="s">
        <v>8219</v>
      </c>
      <c r="B33">
        <v>1</v>
      </c>
      <c r="D33" t="s">
        <v>8221</v>
      </c>
      <c r="E33">
        <v>3</v>
      </c>
    </row>
    <row r="34" spans="1:5" x14ac:dyDescent="0.3">
      <c r="A34" t="s">
        <v>8219</v>
      </c>
      <c r="B34">
        <v>89</v>
      </c>
      <c r="D34" t="s">
        <v>8221</v>
      </c>
      <c r="E34">
        <v>3</v>
      </c>
    </row>
    <row r="35" spans="1:5" x14ac:dyDescent="0.3">
      <c r="A35" t="s">
        <v>8219</v>
      </c>
      <c r="B35">
        <v>64</v>
      </c>
      <c r="D35" t="s">
        <v>8221</v>
      </c>
      <c r="E35">
        <v>0</v>
      </c>
    </row>
    <row r="36" spans="1:5" x14ac:dyDescent="0.3">
      <c r="A36" t="s">
        <v>8219</v>
      </c>
      <c r="B36">
        <v>68</v>
      </c>
      <c r="D36" t="s">
        <v>8221</v>
      </c>
      <c r="E36">
        <v>3</v>
      </c>
    </row>
    <row r="37" spans="1:5" x14ac:dyDescent="0.3">
      <c r="A37" t="s">
        <v>8219</v>
      </c>
      <c r="B37">
        <v>28</v>
      </c>
      <c r="D37" t="s">
        <v>8221</v>
      </c>
      <c r="E37">
        <v>0</v>
      </c>
    </row>
    <row r="38" spans="1:5" x14ac:dyDescent="0.3">
      <c r="A38" t="s">
        <v>8219</v>
      </c>
      <c r="B38">
        <v>44</v>
      </c>
      <c r="D38" t="s">
        <v>8221</v>
      </c>
      <c r="E38">
        <v>19</v>
      </c>
    </row>
    <row r="39" spans="1:5" x14ac:dyDescent="0.3">
      <c r="A39" t="s">
        <v>8219</v>
      </c>
      <c r="B39">
        <v>253</v>
      </c>
      <c r="D39" t="s">
        <v>8221</v>
      </c>
      <c r="E39">
        <v>8</v>
      </c>
    </row>
    <row r="40" spans="1:5" x14ac:dyDescent="0.3">
      <c r="A40" t="s">
        <v>8219</v>
      </c>
      <c r="B40">
        <v>66</v>
      </c>
      <c r="D40" t="s">
        <v>8221</v>
      </c>
      <c r="E40">
        <v>6</v>
      </c>
    </row>
    <row r="41" spans="1:5" x14ac:dyDescent="0.3">
      <c r="A41" t="s">
        <v>8219</v>
      </c>
      <c r="B41">
        <v>217</v>
      </c>
      <c r="D41" t="s">
        <v>8221</v>
      </c>
      <c r="E41">
        <v>0</v>
      </c>
    </row>
    <row r="42" spans="1:5" x14ac:dyDescent="0.3">
      <c r="A42" t="s">
        <v>8219</v>
      </c>
      <c r="B42">
        <v>16</v>
      </c>
      <c r="D42" t="s">
        <v>8221</v>
      </c>
      <c r="E42">
        <v>18</v>
      </c>
    </row>
    <row r="43" spans="1:5" x14ac:dyDescent="0.3">
      <c r="A43" t="s">
        <v>8219</v>
      </c>
      <c r="B43">
        <v>19</v>
      </c>
      <c r="D43" t="s">
        <v>8221</v>
      </c>
      <c r="E43">
        <v>7</v>
      </c>
    </row>
    <row r="44" spans="1:5" x14ac:dyDescent="0.3">
      <c r="A44" t="s">
        <v>8219</v>
      </c>
      <c r="B44">
        <v>169</v>
      </c>
      <c r="D44" t="s">
        <v>8221</v>
      </c>
      <c r="E44">
        <v>0</v>
      </c>
    </row>
    <row r="45" spans="1:5" x14ac:dyDescent="0.3">
      <c r="A45" t="s">
        <v>8219</v>
      </c>
      <c r="B45">
        <v>263</v>
      </c>
      <c r="D45" t="s">
        <v>8221</v>
      </c>
      <c r="E45">
        <v>8</v>
      </c>
    </row>
    <row r="46" spans="1:5" x14ac:dyDescent="0.3">
      <c r="A46" t="s">
        <v>8219</v>
      </c>
      <c r="B46">
        <v>15</v>
      </c>
      <c r="D46" t="s">
        <v>8221</v>
      </c>
      <c r="E46">
        <v>1293</v>
      </c>
    </row>
    <row r="47" spans="1:5" x14ac:dyDescent="0.3">
      <c r="A47" t="s">
        <v>8219</v>
      </c>
      <c r="B47">
        <v>61</v>
      </c>
      <c r="D47" t="s">
        <v>8221</v>
      </c>
      <c r="E47">
        <v>17</v>
      </c>
    </row>
    <row r="48" spans="1:5" x14ac:dyDescent="0.3">
      <c r="A48" t="s">
        <v>8219</v>
      </c>
      <c r="B48">
        <v>45</v>
      </c>
      <c r="D48" t="s">
        <v>8221</v>
      </c>
      <c r="E48">
        <v>0</v>
      </c>
    </row>
    <row r="49" spans="1:5" x14ac:dyDescent="0.3">
      <c r="A49" t="s">
        <v>8219</v>
      </c>
      <c r="B49">
        <v>70</v>
      </c>
      <c r="D49" t="s">
        <v>8221</v>
      </c>
      <c r="E49">
        <v>13</v>
      </c>
    </row>
    <row r="50" spans="1:5" x14ac:dyDescent="0.3">
      <c r="A50" t="s">
        <v>8219</v>
      </c>
      <c r="B50">
        <v>38</v>
      </c>
      <c r="D50" t="s">
        <v>8221</v>
      </c>
      <c r="E50">
        <v>0</v>
      </c>
    </row>
    <row r="51" spans="1:5" x14ac:dyDescent="0.3">
      <c r="A51" t="s">
        <v>8219</v>
      </c>
      <c r="B51">
        <v>87</v>
      </c>
      <c r="D51" t="s">
        <v>8221</v>
      </c>
      <c r="E51">
        <v>0</v>
      </c>
    </row>
    <row r="52" spans="1:5" x14ac:dyDescent="0.3">
      <c r="A52" t="s">
        <v>8219</v>
      </c>
      <c r="B52">
        <v>22</v>
      </c>
      <c r="D52" t="s">
        <v>8221</v>
      </c>
      <c r="E52">
        <v>33</v>
      </c>
    </row>
    <row r="53" spans="1:5" x14ac:dyDescent="0.3">
      <c r="A53" t="s">
        <v>8219</v>
      </c>
      <c r="B53">
        <v>119</v>
      </c>
      <c r="D53" t="s">
        <v>8221</v>
      </c>
      <c r="E53">
        <v>12</v>
      </c>
    </row>
    <row r="54" spans="1:5" x14ac:dyDescent="0.3">
      <c r="A54" t="s">
        <v>8219</v>
      </c>
      <c r="B54">
        <v>52</v>
      </c>
      <c r="D54" t="s">
        <v>8221</v>
      </c>
      <c r="E54">
        <v>1</v>
      </c>
    </row>
    <row r="55" spans="1:5" x14ac:dyDescent="0.3">
      <c r="A55" t="s">
        <v>8219</v>
      </c>
      <c r="B55">
        <v>117</v>
      </c>
      <c r="D55" t="s">
        <v>8221</v>
      </c>
      <c r="E55">
        <v>1</v>
      </c>
    </row>
    <row r="56" spans="1:5" x14ac:dyDescent="0.3">
      <c r="A56" t="s">
        <v>8219</v>
      </c>
      <c r="B56">
        <v>52</v>
      </c>
      <c r="D56" t="s">
        <v>8221</v>
      </c>
      <c r="E56">
        <v>1</v>
      </c>
    </row>
    <row r="57" spans="1:5" x14ac:dyDescent="0.3">
      <c r="A57" t="s">
        <v>8219</v>
      </c>
      <c r="B57">
        <v>86</v>
      </c>
      <c r="D57" t="s">
        <v>8221</v>
      </c>
      <c r="E57">
        <v>1</v>
      </c>
    </row>
    <row r="58" spans="1:5" x14ac:dyDescent="0.3">
      <c r="A58" t="s">
        <v>8219</v>
      </c>
      <c r="B58">
        <v>174</v>
      </c>
      <c r="D58" t="s">
        <v>8221</v>
      </c>
      <c r="E58">
        <v>84</v>
      </c>
    </row>
    <row r="59" spans="1:5" x14ac:dyDescent="0.3">
      <c r="A59" t="s">
        <v>8219</v>
      </c>
      <c r="B59">
        <v>69</v>
      </c>
      <c r="D59" t="s">
        <v>8221</v>
      </c>
      <c r="E59">
        <v>38</v>
      </c>
    </row>
    <row r="60" spans="1:5" x14ac:dyDescent="0.3">
      <c r="A60" t="s">
        <v>8219</v>
      </c>
      <c r="B60">
        <v>75</v>
      </c>
      <c r="D60" t="s">
        <v>8221</v>
      </c>
      <c r="E60">
        <v>1</v>
      </c>
    </row>
    <row r="61" spans="1:5" x14ac:dyDescent="0.3">
      <c r="A61" t="s">
        <v>8219</v>
      </c>
      <c r="B61">
        <v>33</v>
      </c>
      <c r="D61" t="s">
        <v>8221</v>
      </c>
      <c r="E61">
        <v>76</v>
      </c>
    </row>
    <row r="62" spans="1:5" x14ac:dyDescent="0.3">
      <c r="A62" t="s">
        <v>8219</v>
      </c>
      <c r="B62">
        <v>108</v>
      </c>
      <c r="D62" t="s">
        <v>8221</v>
      </c>
      <c r="E62">
        <v>3</v>
      </c>
    </row>
    <row r="63" spans="1:5" x14ac:dyDescent="0.3">
      <c r="A63" t="s">
        <v>8219</v>
      </c>
      <c r="B63">
        <v>23</v>
      </c>
      <c r="D63" t="s">
        <v>8221</v>
      </c>
      <c r="E63">
        <v>0</v>
      </c>
    </row>
    <row r="64" spans="1:5" x14ac:dyDescent="0.3">
      <c r="A64" t="s">
        <v>8219</v>
      </c>
      <c r="B64">
        <v>48</v>
      </c>
      <c r="D64" t="s">
        <v>8221</v>
      </c>
      <c r="E64">
        <v>2</v>
      </c>
    </row>
    <row r="65" spans="1:5" x14ac:dyDescent="0.3">
      <c r="A65" t="s">
        <v>8219</v>
      </c>
      <c r="B65">
        <v>64</v>
      </c>
      <c r="D65" t="s">
        <v>8221</v>
      </c>
      <c r="E65">
        <v>0</v>
      </c>
    </row>
    <row r="66" spans="1:5" x14ac:dyDescent="0.3">
      <c r="A66" t="s">
        <v>8219</v>
      </c>
      <c r="B66">
        <v>24</v>
      </c>
      <c r="D66" t="s">
        <v>8221</v>
      </c>
      <c r="E66">
        <v>0</v>
      </c>
    </row>
    <row r="67" spans="1:5" x14ac:dyDescent="0.3">
      <c r="A67" t="s">
        <v>8219</v>
      </c>
      <c r="B67">
        <v>57</v>
      </c>
      <c r="D67" t="s">
        <v>8221</v>
      </c>
      <c r="E67">
        <v>0</v>
      </c>
    </row>
    <row r="68" spans="1:5" x14ac:dyDescent="0.3">
      <c r="A68" t="s">
        <v>8219</v>
      </c>
      <c r="B68">
        <v>26</v>
      </c>
      <c r="D68" t="s">
        <v>8221</v>
      </c>
      <c r="E68">
        <v>2</v>
      </c>
    </row>
    <row r="69" spans="1:5" x14ac:dyDescent="0.3">
      <c r="A69" t="s">
        <v>8219</v>
      </c>
      <c r="B69">
        <v>20</v>
      </c>
      <c r="D69" t="s">
        <v>8221</v>
      </c>
      <c r="E69">
        <v>0</v>
      </c>
    </row>
    <row r="70" spans="1:5" x14ac:dyDescent="0.3">
      <c r="A70" t="s">
        <v>8219</v>
      </c>
      <c r="B70">
        <v>36</v>
      </c>
      <c r="D70" t="s">
        <v>8221</v>
      </c>
      <c r="E70">
        <v>0</v>
      </c>
    </row>
    <row r="71" spans="1:5" x14ac:dyDescent="0.3">
      <c r="A71" t="s">
        <v>8219</v>
      </c>
      <c r="B71">
        <v>178</v>
      </c>
      <c r="D71" t="s">
        <v>8221</v>
      </c>
      <c r="E71">
        <v>0</v>
      </c>
    </row>
    <row r="72" spans="1:5" x14ac:dyDescent="0.3">
      <c r="A72" t="s">
        <v>8219</v>
      </c>
      <c r="B72">
        <v>17</v>
      </c>
      <c r="D72" t="s">
        <v>8221</v>
      </c>
      <c r="E72">
        <v>2</v>
      </c>
    </row>
    <row r="73" spans="1:5" x14ac:dyDescent="0.3">
      <c r="A73" t="s">
        <v>8219</v>
      </c>
      <c r="B73">
        <v>32</v>
      </c>
      <c r="D73" t="s">
        <v>8221</v>
      </c>
      <c r="E73">
        <v>0</v>
      </c>
    </row>
    <row r="74" spans="1:5" x14ac:dyDescent="0.3">
      <c r="A74" t="s">
        <v>8219</v>
      </c>
      <c r="B74">
        <v>41</v>
      </c>
      <c r="D74" t="s">
        <v>8221</v>
      </c>
      <c r="E74">
        <v>7</v>
      </c>
    </row>
    <row r="75" spans="1:5" x14ac:dyDescent="0.3">
      <c r="A75" t="s">
        <v>8219</v>
      </c>
      <c r="B75">
        <v>18</v>
      </c>
      <c r="D75" t="s">
        <v>8221</v>
      </c>
      <c r="E75">
        <v>0</v>
      </c>
    </row>
    <row r="76" spans="1:5" x14ac:dyDescent="0.3">
      <c r="A76" t="s">
        <v>8219</v>
      </c>
      <c r="B76">
        <v>29</v>
      </c>
      <c r="D76" t="s">
        <v>8221</v>
      </c>
      <c r="E76">
        <v>5</v>
      </c>
    </row>
    <row r="77" spans="1:5" x14ac:dyDescent="0.3">
      <c r="A77" t="s">
        <v>8219</v>
      </c>
      <c r="B77">
        <v>47</v>
      </c>
      <c r="D77" t="s">
        <v>8221</v>
      </c>
      <c r="E77">
        <v>0</v>
      </c>
    </row>
    <row r="78" spans="1:5" x14ac:dyDescent="0.3">
      <c r="A78" t="s">
        <v>8219</v>
      </c>
      <c r="B78">
        <v>15</v>
      </c>
      <c r="D78" t="s">
        <v>8221</v>
      </c>
      <c r="E78">
        <v>0</v>
      </c>
    </row>
    <row r="79" spans="1:5" x14ac:dyDescent="0.3">
      <c r="A79" t="s">
        <v>8219</v>
      </c>
      <c r="B79">
        <v>26</v>
      </c>
      <c r="D79" t="s">
        <v>8221</v>
      </c>
      <c r="E79">
        <v>1</v>
      </c>
    </row>
    <row r="80" spans="1:5" x14ac:dyDescent="0.3">
      <c r="A80" t="s">
        <v>8219</v>
      </c>
      <c r="B80">
        <v>35</v>
      </c>
      <c r="D80" t="s">
        <v>8221</v>
      </c>
      <c r="E80">
        <v>0</v>
      </c>
    </row>
    <row r="81" spans="1:5" x14ac:dyDescent="0.3">
      <c r="A81" t="s">
        <v>8219</v>
      </c>
      <c r="B81">
        <v>41</v>
      </c>
      <c r="D81" t="s">
        <v>8221</v>
      </c>
      <c r="E81">
        <v>5</v>
      </c>
    </row>
    <row r="82" spans="1:5" x14ac:dyDescent="0.3">
      <c r="A82" t="s">
        <v>8219</v>
      </c>
      <c r="B82">
        <v>47</v>
      </c>
      <c r="D82" t="s">
        <v>8221</v>
      </c>
      <c r="E82">
        <v>3</v>
      </c>
    </row>
    <row r="83" spans="1:5" x14ac:dyDescent="0.3">
      <c r="A83" t="s">
        <v>8219</v>
      </c>
      <c r="B83">
        <v>28</v>
      </c>
      <c r="D83" t="s">
        <v>8221</v>
      </c>
      <c r="E83">
        <v>6</v>
      </c>
    </row>
    <row r="84" spans="1:5" x14ac:dyDescent="0.3">
      <c r="A84" t="s">
        <v>8219</v>
      </c>
      <c r="B84">
        <v>100</v>
      </c>
      <c r="D84" t="s">
        <v>8221</v>
      </c>
      <c r="E84">
        <v>12</v>
      </c>
    </row>
    <row r="85" spans="1:5" x14ac:dyDescent="0.3">
      <c r="A85" t="s">
        <v>8219</v>
      </c>
      <c r="B85">
        <v>13</v>
      </c>
      <c r="D85" t="s">
        <v>8221</v>
      </c>
      <c r="E85">
        <v>13</v>
      </c>
    </row>
    <row r="86" spans="1:5" x14ac:dyDescent="0.3">
      <c r="A86" t="s">
        <v>8219</v>
      </c>
      <c r="B86">
        <v>7</v>
      </c>
      <c r="D86" t="s">
        <v>8221</v>
      </c>
      <c r="E86">
        <v>5</v>
      </c>
    </row>
    <row r="87" spans="1:5" x14ac:dyDescent="0.3">
      <c r="A87" t="s">
        <v>8219</v>
      </c>
      <c r="B87">
        <v>21</v>
      </c>
      <c r="D87" t="s">
        <v>8221</v>
      </c>
      <c r="E87">
        <v>2</v>
      </c>
    </row>
    <row r="88" spans="1:5" x14ac:dyDescent="0.3">
      <c r="A88" t="s">
        <v>8219</v>
      </c>
      <c r="B88">
        <v>17</v>
      </c>
      <c r="D88" t="s">
        <v>8221</v>
      </c>
      <c r="E88">
        <v>8</v>
      </c>
    </row>
    <row r="89" spans="1:5" x14ac:dyDescent="0.3">
      <c r="A89" t="s">
        <v>8219</v>
      </c>
      <c r="B89">
        <v>25</v>
      </c>
      <c r="D89" t="s">
        <v>8221</v>
      </c>
      <c r="E89">
        <v>0</v>
      </c>
    </row>
    <row r="90" spans="1:5" x14ac:dyDescent="0.3">
      <c r="A90" t="s">
        <v>8219</v>
      </c>
      <c r="B90">
        <v>60</v>
      </c>
      <c r="D90" t="s">
        <v>8221</v>
      </c>
      <c r="E90">
        <v>13</v>
      </c>
    </row>
    <row r="91" spans="1:5" x14ac:dyDescent="0.3">
      <c r="A91" t="s">
        <v>8219</v>
      </c>
      <c r="B91">
        <v>56</v>
      </c>
      <c r="D91" t="s">
        <v>8221</v>
      </c>
      <c r="E91">
        <v>0</v>
      </c>
    </row>
    <row r="92" spans="1:5" x14ac:dyDescent="0.3">
      <c r="A92" t="s">
        <v>8219</v>
      </c>
      <c r="B92">
        <v>16</v>
      </c>
      <c r="D92" t="s">
        <v>8221</v>
      </c>
      <c r="E92">
        <v>5</v>
      </c>
    </row>
    <row r="93" spans="1:5" x14ac:dyDescent="0.3">
      <c r="A93" t="s">
        <v>8219</v>
      </c>
      <c r="B93">
        <v>46</v>
      </c>
      <c r="D93" t="s">
        <v>8221</v>
      </c>
      <c r="E93">
        <v>8</v>
      </c>
    </row>
    <row r="94" spans="1:5" x14ac:dyDescent="0.3">
      <c r="A94" t="s">
        <v>8219</v>
      </c>
      <c r="B94">
        <v>43</v>
      </c>
      <c r="D94" t="s">
        <v>8221</v>
      </c>
      <c r="E94">
        <v>8</v>
      </c>
    </row>
    <row r="95" spans="1:5" x14ac:dyDescent="0.3">
      <c r="A95" t="s">
        <v>8219</v>
      </c>
      <c r="B95">
        <v>15</v>
      </c>
      <c r="D95" t="s">
        <v>8221</v>
      </c>
      <c r="E95">
        <v>0</v>
      </c>
    </row>
    <row r="96" spans="1:5" x14ac:dyDescent="0.3">
      <c r="A96" t="s">
        <v>8219</v>
      </c>
      <c r="B96">
        <v>12</v>
      </c>
      <c r="D96" t="s">
        <v>8221</v>
      </c>
      <c r="E96">
        <v>2</v>
      </c>
    </row>
    <row r="97" spans="1:5" x14ac:dyDescent="0.3">
      <c r="A97" t="s">
        <v>8219</v>
      </c>
      <c r="B97">
        <v>21</v>
      </c>
      <c r="D97" t="s">
        <v>8221</v>
      </c>
      <c r="E97">
        <v>3</v>
      </c>
    </row>
    <row r="98" spans="1:5" x14ac:dyDescent="0.3">
      <c r="A98" t="s">
        <v>8219</v>
      </c>
      <c r="B98">
        <v>34</v>
      </c>
      <c r="D98" t="s">
        <v>8221</v>
      </c>
      <c r="E98">
        <v>0</v>
      </c>
    </row>
    <row r="99" spans="1:5" x14ac:dyDescent="0.3">
      <c r="A99" t="s">
        <v>8219</v>
      </c>
      <c r="B99">
        <v>8</v>
      </c>
      <c r="D99" t="s">
        <v>8221</v>
      </c>
      <c r="E99">
        <v>0</v>
      </c>
    </row>
    <row r="100" spans="1:5" x14ac:dyDescent="0.3">
      <c r="A100" t="s">
        <v>8219</v>
      </c>
      <c r="B100">
        <v>60</v>
      </c>
      <c r="D100" t="s">
        <v>8221</v>
      </c>
      <c r="E100">
        <v>11</v>
      </c>
    </row>
    <row r="101" spans="1:5" x14ac:dyDescent="0.3">
      <c r="A101" t="s">
        <v>8219</v>
      </c>
      <c r="B101">
        <v>39</v>
      </c>
      <c r="D101" t="s">
        <v>8221</v>
      </c>
      <c r="E101">
        <v>0</v>
      </c>
    </row>
    <row r="102" spans="1:5" x14ac:dyDescent="0.3">
      <c r="A102" t="s">
        <v>8219</v>
      </c>
      <c r="B102">
        <v>26</v>
      </c>
      <c r="D102" t="s">
        <v>8221</v>
      </c>
      <c r="E102">
        <v>1</v>
      </c>
    </row>
    <row r="103" spans="1:5" x14ac:dyDescent="0.3">
      <c r="A103" t="s">
        <v>8219</v>
      </c>
      <c r="B103">
        <v>35</v>
      </c>
      <c r="D103" t="s">
        <v>8221</v>
      </c>
      <c r="E103">
        <v>0</v>
      </c>
    </row>
    <row r="104" spans="1:5" x14ac:dyDescent="0.3">
      <c r="A104" t="s">
        <v>8219</v>
      </c>
      <c r="B104">
        <v>65</v>
      </c>
      <c r="D104" t="s">
        <v>8221</v>
      </c>
      <c r="E104">
        <v>17</v>
      </c>
    </row>
    <row r="105" spans="1:5" x14ac:dyDescent="0.3">
      <c r="A105" t="s">
        <v>8219</v>
      </c>
      <c r="B105">
        <v>49</v>
      </c>
      <c r="D105" t="s">
        <v>8221</v>
      </c>
      <c r="E105">
        <v>2</v>
      </c>
    </row>
    <row r="106" spans="1:5" x14ac:dyDescent="0.3">
      <c r="A106" t="s">
        <v>8219</v>
      </c>
      <c r="B106">
        <v>10</v>
      </c>
      <c r="D106" t="s">
        <v>8221</v>
      </c>
      <c r="E106">
        <v>1</v>
      </c>
    </row>
    <row r="107" spans="1:5" x14ac:dyDescent="0.3">
      <c r="A107" t="s">
        <v>8219</v>
      </c>
      <c r="B107">
        <v>60</v>
      </c>
      <c r="D107" t="s">
        <v>8221</v>
      </c>
      <c r="E107">
        <v>2</v>
      </c>
    </row>
    <row r="108" spans="1:5" x14ac:dyDescent="0.3">
      <c r="A108" t="s">
        <v>8219</v>
      </c>
      <c r="B108">
        <v>27</v>
      </c>
      <c r="D108" t="s">
        <v>8221</v>
      </c>
      <c r="E108">
        <v>16</v>
      </c>
    </row>
    <row r="109" spans="1:5" x14ac:dyDescent="0.3">
      <c r="A109" t="s">
        <v>8219</v>
      </c>
      <c r="B109">
        <v>69</v>
      </c>
      <c r="D109" t="s">
        <v>8221</v>
      </c>
      <c r="E109">
        <v>1</v>
      </c>
    </row>
    <row r="110" spans="1:5" x14ac:dyDescent="0.3">
      <c r="A110" t="s">
        <v>8219</v>
      </c>
      <c r="B110">
        <v>47</v>
      </c>
      <c r="D110" t="s">
        <v>8221</v>
      </c>
      <c r="E110">
        <v>4</v>
      </c>
    </row>
    <row r="111" spans="1:5" x14ac:dyDescent="0.3">
      <c r="A111" t="s">
        <v>8219</v>
      </c>
      <c r="B111">
        <v>47</v>
      </c>
      <c r="D111" t="s">
        <v>8221</v>
      </c>
      <c r="E111">
        <v>5</v>
      </c>
    </row>
    <row r="112" spans="1:5" x14ac:dyDescent="0.3">
      <c r="A112" t="s">
        <v>8219</v>
      </c>
      <c r="B112">
        <v>26</v>
      </c>
      <c r="D112" t="s">
        <v>8221</v>
      </c>
      <c r="E112">
        <v>7</v>
      </c>
    </row>
    <row r="113" spans="1:5" x14ac:dyDescent="0.3">
      <c r="A113" t="s">
        <v>8219</v>
      </c>
      <c r="B113">
        <v>53</v>
      </c>
      <c r="D113" t="s">
        <v>8221</v>
      </c>
      <c r="E113">
        <v>0</v>
      </c>
    </row>
    <row r="114" spans="1:5" x14ac:dyDescent="0.3">
      <c r="A114" t="s">
        <v>8219</v>
      </c>
      <c r="B114">
        <v>81</v>
      </c>
      <c r="D114" t="s">
        <v>8221</v>
      </c>
      <c r="E114">
        <v>12</v>
      </c>
    </row>
    <row r="115" spans="1:5" x14ac:dyDescent="0.3">
      <c r="A115" t="s">
        <v>8219</v>
      </c>
      <c r="B115">
        <v>78</v>
      </c>
      <c r="D115" t="s">
        <v>8221</v>
      </c>
      <c r="E115">
        <v>2</v>
      </c>
    </row>
    <row r="116" spans="1:5" x14ac:dyDescent="0.3">
      <c r="A116" t="s">
        <v>8219</v>
      </c>
      <c r="B116">
        <v>35</v>
      </c>
      <c r="D116" t="s">
        <v>8221</v>
      </c>
      <c r="E116">
        <v>5</v>
      </c>
    </row>
    <row r="117" spans="1:5" x14ac:dyDescent="0.3">
      <c r="A117" t="s">
        <v>8219</v>
      </c>
      <c r="B117">
        <v>22</v>
      </c>
      <c r="D117" t="s">
        <v>8221</v>
      </c>
      <c r="E117">
        <v>2</v>
      </c>
    </row>
    <row r="118" spans="1:5" x14ac:dyDescent="0.3">
      <c r="A118" t="s">
        <v>8219</v>
      </c>
      <c r="B118">
        <v>57</v>
      </c>
      <c r="D118" t="s">
        <v>8221</v>
      </c>
      <c r="E118">
        <v>3</v>
      </c>
    </row>
    <row r="119" spans="1:5" x14ac:dyDescent="0.3">
      <c r="A119" t="s">
        <v>8219</v>
      </c>
      <c r="B119">
        <v>27</v>
      </c>
      <c r="D119" t="s">
        <v>8221</v>
      </c>
      <c r="E119">
        <v>0</v>
      </c>
    </row>
    <row r="120" spans="1:5" x14ac:dyDescent="0.3">
      <c r="A120" t="s">
        <v>8219</v>
      </c>
      <c r="B120">
        <v>39</v>
      </c>
      <c r="D120" t="s">
        <v>8221</v>
      </c>
      <c r="E120">
        <v>49</v>
      </c>
    </row>
    <row r="121" spans="1:5" x14ac:dyDescent="0.3">
      <c r="A121" t="s">
        <v>8219</v>
      </c>
      <c r="B121">
        <v>37</v>
      </c>
      <c r="D121" t="s">
        <v>8221</v>
      </c>
      <c r="E121">
        <v>1</v>
      </c>
    </row>
    <row r="122" spans="1:5" x14ac:dyDescent="0.3">
      <c r="A122" t="s">
        <v>8219</v>
      </c>
      <c r="B122">
        <v>137</v>
      </c>
      <c r="D122" t="s">
        <v>8221</v>
      </c>
      <c r="E122">
        <v>2</v>
      </c>
    </row>
    <row r="123" spans="1:5" x14ac:dyDescent="0.3">
      <c r="A123" t="s">
        <v>8219</v>
      </c>
      <c r="B123">
        <v>376</v>
      </c>
      <c r="D123" t="s">
        <v>8221</v>
      </c>
      <c r="E123">
        <v>0</v>
      </c>
    </row>
    <row r="124" spans="1:5" x14ac:dyDescent="0.3">
      <c r="A124" t="s">
        <v>8219</v>
      </c>
      <c r="B124">
        <v>202</v>
      </c>
      <c r="D124" t="s">
        <v>8221</v>
      </c>
      <c r="E124">
        <v>0</v>
      </c>
    </row>
    <row r="125" spans="1:5" x14ac:dyDescent="0.3">
      <c r="A125" t="s">
        <v>8219</v>
      </c>
      <c r="B125">
        <v>328</v>
      </c>
      <c r="D125" t="s">
        <v>8221</v>
      </c>
      <c r="E125">
        <v>11</v>
      </c>
    </row>
    <row r="126" spans="1:5" x14ac:dyDescent="0.3">
      <c r="A126" t="s">
        <v>8219</v>
      </c>
      <c r="B126">
        <v>84</v>
      </c>
      <c r="D126" t="s">
        <v>8221</v>
      </c>
      <c r="E126">
        <v>1</v>
      </c>
    </row>
    <row r="127" spans="1:5" x14ac:dyDescent="0.3">
      <c r="A127" t="s">
        <v>8219</v>
      </c>
      <c r="B127">
        <v>96</v>
      </c>
      <c r="D127" t="s">
        <v>8221</v>
      </c>
      <c r="E127">
        <v>8</v>
      </c>
    </row>
    <row r="128" spans="1:5" x14ac:dyDescent="0.3">
      <c r="A128" t="s">
        <v>8219</v>
      </c>
      <c r="B128">
        <v>223</v>
      </c>
      <c r="D128" t="s">
        <v>8221</v>
      </c>
      <c r="E128">
        <v>5</v>
      </c>
    </row>
    <row r="129" spans="1:5" x14ac:dyDescent="0.3">
      <c r="A129" t="s">
        <v>8219</v>
      </c>
      <c r="B129">
        <v>62</v>
      </c>
      <c r="D129" t="s">
        <v>8221</v>
      </c>
      <c r="E129">
        <v>39</v>
      </c>
    </row>
    <row r="130" spans="1:5" x14ac:dyDescent="0.3">
      <c r="A130" t="s">
        <v>8219</v>
      </c>
      <c r="B130">
        <v>146</v>
      </c>
      <c r="D130" t="s">
        <v>8221</v>
      </c>
      <c r="E130">
        <v>0</v>
      </c>
    </row>
    <row r="131" spans="1:5" x14ac:dyDescent="0.3">
      <c r="A131" t="s">
        <v>8219</v>
      </c>
      <c r="B131">
        <v>235</v>
      </c>
      <c r="D131" t="s">
        <v>8221</v>
      </c>
      <c r="E131">
        <v>0</v>
      </c>
    </row>
    <row r="132" spans="1:5" x14ac:dyDescent="0.3">
      <c r="A132" t="s">
        <v>8219</v>
      </c>
      <c r="B132">
        <v>437</v>
      </c>
      <c r="D132" t="s">
        <v>8221</v>
      </c>
      <c r="E132">
        <v>2</v>
      </c>
    </row>
    <row r="133" spans="1:5" x14ac:dyDescent="0.3">
      <c r="A133" t="s">
        <v>8219</v>
      </c>
      <c r="B133">
        <v>77</v>
      </c>
      <c r="D133" t="s">
        <v>8221</v>
      </c>
      <c r="E133">
        <v>170</v>
      </c>
    </row>
    <row r="134" spans="1:5" x14ac:dyDescent="0.3">
      <c r="A134" t="s">
        <v>8219</v>
      </c>
      <c r="B134">
        <v>108</v>
      </c>
      <c r="D134" t="s">
        <v>8221</v>
      </c>
      <c r="E134">
        <v>5</v>
      </c>
    </row>
    <row r="135" spans="1:5" x14ac:dyDescent="0.3">
      <c r="A135" t="s">
        <v>8219</v>
      </c>
      <c r="B135">
        <v>7</v>
      </c>
      <c r="D135" t="s">
        <v>8221</v>
      </c>
      <c r="E135">
        <v>14</v>
      </c>
    </row>
    <row r="136" spans="1:5" x14ac:dyDescent="0.3">
      <c r="A136" t="s">
        <v>8219</v>
      </c>
      <c r="B136">
        <v>314</v>
      </c>
      <c r="D136" t="s">
        <v>8221</v>
      </c>
      <c r="E136">
        <v>1</v>
      </c>
    </row>
    <row r="137" spans="1:5" x14ac:dyDescent="0.3">
      <c r="A137" t="s">
        <v>8219</v>
      </c>
      <c r="B137">
        <v>188</v>
      </c>
      <c r="D137" t="s">
        <v>8221</v>
      </c>
      <c r="E137">
        <v>0</v>
      </c>
    </row>
    <row r="138" spans="1:5" x14ac:dyDescent="0.3">
      <c r="A138" t="s">
        <v>8219</v>
      </c>
      <c r="B138">
        <v>275</v>
      </c>
      <c r="D138" t="s">
        <v>8221</v>
      </c>
      <c r="E138">
        <v>124</v>
      </c>
    </row>
    <row r="139" spans="1:5" x14ac:dyDescent="0.3">
      <c r="A139" t="s">
        <v>8219</v>
      </c>
      <c r="B139">
        <v>560</v>
      </c>
      <c r="D139" t="s">
        <v>8221</v>
      </c>
      <c r="E139">
        <v>0</v>
      </c>
    </row>
    <row r="140" spans="1:5" x14ac:dyDescent="0.3">
      <c r="A140" t="s">
        <v>8219</v>
      </c>
      <c r="B140">
        <v>688</v>
      </c>
      <c r="D140" t="s">
        <v>8221</v>
      </c>
      <c r="E140">
        <v>0</v>
      </c>
    </row>
    <row r="141" spans="1:5" x14ac:dyDescent="0.3">
      <c r="A141" t="s">
        <v>8219</v>
      </c>
      <c r="B141">
        <v>942</v>
      </c>
      <c r="D141" t="s">
        <v>8221</v>
      </c>
      <c r="E141">
        <v>55</v>
      </c>
    </row>
    <row r="142" spans="1:5" x14ac:dyDescent="0.3">
      <c r="A142" t="s">
        <v>8219</v>
      </c>
      <c r="B142">
        <v>88</v>
      </c>
      <c r="D142" t="s">
        <v>8221</v>
      </c>
      <c r="E142">
        <v>140</v>
      </c>
    </row>
    <row r="143" spans="1:5" x14ac:dyDescent="0.3">
      <c r="A143" t="s">
        <v>8219</v>
      </c>
      <c r="B143">
        <v>220</v>
      </c>
      <c r="D143" t="s">
        <v>8221</v>
      </c>
      <c r="E143">
        <v>21</v>
      </c>
    </row>
    <row r="144" spans="1:5" x14ac:dyDescent="0.3">
      <c r="A144" t="s">
        <v>8219</v>
      </c>
      <c r="B144">
        <v>145</v>
      </c>
      <c r="D144" t="s">
        <v>8221</v>
      </c>
      <c r="E144">
        <v>1</v>
      </c>
    </row>
    <row r="145" spans="1:5" x14ac:dyDescent="0.3">
      <c r="A145" t="s">
        <v>8219</v>
      </c>
      <c r="B145">
        <v>963</v>
      </c>
      <c r="D145" t="s">
        <v>8221</v>
      </c>
      <c r="E145">
        <v>147</v>
      </c>
    </row>
    <row r="146" spans="1:5" x14ac:dyDescent="0.3">
      <c r="A146" t="s">
        <v>8219</v>
      </c>
      <c r="B146">
        <v>91</v>
      </c>
      <c r="D146" t="s">
        <v>8221</v>
      </c>
      <c r="E146">
        <v>11</v>
      </c>
    </row>
    <row r="147" spans="1:5" x14ac:dyDescent="0.3">
      <c r="A147" t="s">
        <v>8219</v>
      </c>
      <c r="B147">
        <v>58</v>
      </c>
      <c r="D147" t="s">
        <v>8221</v>
      </c>
      <c r="E147">
        <v>125</v>
      </c>
    </row>
    <row r="148" spans="1:5" x14ac:dyDescent="0.3">
      <c r="A148" t="s">
        <v>8219</v>
      </c>
      <c r="B148">
        <v>36</v>
      </c>
      <c r="D148" t="s">
        <v>8221</v>
      </c>
      <c r="E148">
        <v>1</v>
      </c>
    </row>
    <row r="149" spans="1:5" x14ac:dyDescent="0.3">
      <c r="A149" t="s">
        <v>8219</v>
      </c>
      <c r="B149">
        <v>165</v>
      </c>
      <c r="D149" t="s">
        <v>8221</v>
      </c>
      <c r="E149">
        <v>0</v>
      </c>
    </row>
    <row r="150" spans="1:5" x14ac:dyDescent="0.3">
      <c r="A150" t="s">
        <v>8219</v>
      </c>
      <c r="B150">
        <v>111</v>
      </c>
      <c r="D150" t="s">
        <v>8221</v>
      </c>
      <c r="E150">
        <v>0</v>
      </c>
    </row>
    <row r="151" spans="1:5" x14ac:dyDescent="0.3">
      <c r="A151" t="s">
        <v>8219</v>
      </c>
      <c r="B151">
        <v>1596</v>
      </c>
      <c r="D151" t="s">
        <v>8221</v>
      </c>
      <c r="E151">
        <v>3</v>
      </c>
    </row>
    <row r="152" spans="1:5" x14ac:dyDescent="0.3">
      <c r="A152" t="s">
        <v>8219</v>
      </c>
      <c r="B152">
        <v>61</v>
      </c>
      <c r="D152" t="s">
        <v>8221</v>
      </c>
      <c r="E152">
        <v>0</v>
      </c>
    </row>
    <row r="153" spans="1:5" x14ac:dyDescent="0.3">
      <c r="A153" t="s">
        <v>8219</v>
      </c>
      <c r="B153">
        <v>287</v>
      </c>
      <c r="D153" t="s">
        <v>8221</v>
      </c>
      <c r="E153">
        <v>0</v>
      </c>
    </row>
    <row r="154" spans="1:5" x14ac:dyDescent="0.3">
      <c r="A154" t="s">
        <v>8219</v>
      </c>
      <c r="B154">
        <v>65</v>
      </c>
      <c r="D154" t="s">
        <v>8221</v>
      </c>
      <c r="E154">
        <v>0</v>
      </c>
    </row>
    <row r="155" spans="1:5" x14ac:dyDescent="0.3">
      <c r="A155" t="s">
        <v>8219</v>
      </c>
      <c r="B155">
        <v>118</v>
      </c>
      <c r="D155" t="s">
        <v>8221</v>
      </c>
      <c r="E155">
        <v>0</v>
      </c>
    </row>
    <row r="156" spans="1:5" x14ac:dyDescent="0.3">
      <c r="A156" t="s">
        <v>8219</v>
      </c>
      <c r="B156">
        <v>113</v>
      </c>
      <c r="D156" t="s">
        <v>8221</v>
      </c>
      <c r="E156">
        <v>3</v>
      </c>
    </row>
    <row r="157" spans="1:5" x14ac:dyDescent="0.3">
      <c r="A157" t="s">
        <v>8219</v>
      </c>
      <c r="B157">
        <v>332</v>
      </c>
      <c r="D157" t="s">
        <v>8221</v>
      </c>
      <c r="E157">
        <v>0</v>
      </c>
    </row>
    <row r="158" spans="1:5" x14ac:dyDescent="0.3">
      <c r="A158" t="s">
        <v>8219</v>
      </c>
      <c r="B158">
        <v>62</v>
      </c>
      <c r="D158" t="s">
        <v>8221</v>
      </c>
      <c r="E158">
        <v>1</v>
      </c>
    </row>
    <row r="159" spans="1:5" x14ac:dyDescent="0.3">
      <c r="A159" t="s">
        <v>8219</v>
      </c>
      <c r="B159">
        <v>951</v>
      </c>
      <c r="D159" t="s">
        <v>8221</v>
      </c>
      <c r="E159">
        <v>3</v>
      </c>
    </row>
    <row r="160" spans="1:5" x14ac:dyDescent="0.3">
      <c r="A160" t="s">
        <v>8219</v>
      </c>
      <c r="B160">
        <v>415</v>
      </c>
      <c r="D160" t="s">
        <v>8221</v>
      </c>
      <c r="E160">
        <v>22</v>
      </c>
    </row>
    <row r="161" spans="1:5" x14ac:dyDescent="0.3">
      <c r="A161" t="s">
        <v>8219</v>
      </c>
      <c r="B161">
        <v>305</v>
      </c>
      <c r="D161" t="s">
        <v>8221</v>
      </c>
      <c r="E161">
        <v>26</v>
      </c>
    </row>
    <row r="162" spans="1:5" x14ac:dyDescent="0.3">
      <c r="A162" t="s">
        <v>8219</v>
      </c>
      <c r="B162">
        <v>2139</v>
      </c>
      <c r="D162" t="s">
        <v>8221</v>
      </c>
      <c r="E162">
        <v>4</v>
      </c>
    </row>
    <row r="163" spans="1:5" x14ac:dyDescent="0.3">
      <c r="A163" t="s">
        <v>8219</v>
      </c>
      <c r="B163">
        <v>79</v>
      </c>
      <c r="D163" t="s">
        <v>8221</v>
      </c>
      <c r="E163">
        <v>0</v>
      </c>
    </row>
    <row r="164" spans="1:5" x14ac:dyDescent="0.3">
      <c r="A164" t="s">
        <v>8219</v>
      </c>
      <c r="B164">
        <v>179</v>
      </c>
      <c r="D164" t="s">
        <v>8221</v>
      </c>
      <c r="E164">
        <v>4</v>
      </c>
    </row>
    <row r="165" spans="1:5" x14ac:dyDescent="0.3">
      <c r="A165" t="s">
        <v>8219</v>
      </c>
      <c r="B165">
        <v>202</v>
      </c>
      <c r="D165" t="s">
        <v>8221</v>
      </c>
      <c r="E165">
        <v>9</v>
      </c>
    </row>
    <row r="166" spans="1:5" x14ac:dyDescent="0.3">
      <c r="A166" t="s">
        <v>8219</v>
      </c>
      <c r="B166">
        <v>760</v>
      </c>
      <c r="D166" t="s">
        <v>8221</v>
      </c>
      <c r="E166">
        <v>5</v>
      </c>
    </row>
    <row r="167" spans="1:5" x14ac:dyDescent="0.3">
      <c r="A167" t="s">
        <v>8219</v>
      </c>
      <c r="B167">
        <v>563</v>
      </c>
      <c r="D167" t="s">
        <v>8221</v>
      </c>
      <c r="E167">
        <v>14</v>
      </c>
    </row>
    <row r="168" spans="1:5" x14ac:dyDescent="0.3">
      <c r="A168" t="s">
        <v>8219</v>
      </c>
      <c r="B168">
        <v>135</v>
      </c>
      <c r="D168" t="s">
        <v>8221</v>
      </c>
      <c r="E168">
        <v>1</v>
      </c>
    </row>
    <row r="169" spans="1:5" x14ac:dyDescent="0.3">
      <c r="A169" t="s">
        <v>8219</v>
      </c>
      <c r="B169">
        <v>290</v>
      </c>
      <c r="D169" t="s">
        <v>8221</v>
      </c>
      <c r="E169">
        <v>10</v>
      </c>
    </row>
    <row r="170" spans="1:5" x14ac:dyDescent="0.3">
      <c r="A170" t="s">
        <v>8219</v>
      </c>
      <c r="B170">
        <v>447</v>
      </c>
      <c r="D170" t="s">
        <v>8221</v>
      </c>
      <c r="E170">
        <v>3</v>
      </c>
    </row>
    <row r="171" spans="1:5" x14ac:dyDescent="0.3">
      <c r="A171" t="s">
        <v>8219</v>
      </c>
      <c r="B171">
        <v>232</v>
      </c>
      <c r="D171" t="s">
        <v>8221</v>
      </c>
      <c r="E171">
        <v>1</v>
      </c>
    </row>
    <row r="172" spans="1:5" x14ac:dyDescent="0.3">
      <c r="A172" t="s">
        <v>8219</v>
      </c>
      <c r="B172">
        <v>168</v>
      </c>
      <c r="D172" t="s">
        <v>8221</v>
      </c>
      <c r="E172">
        <v>0</v>
      </c>
    </row>
    <row r="173" spans="1:5" x14ac:dyDescent="0.3">
      <c r="A173" t="s">
        <v>8219</v>
      </c>
      <c r="B173">
        <v>128</v>
      </c>
      <c r="D173" t="s">
        <v>8221</v>
      </c>
      <c r="E173">
        <v>5</v>
      </c>
    </row>
    <row r="174" spans="1:5" x14ac:dyDescent="0.3">
      <c r="A174" t="s">
        <v>8219</v>
      </c>
      <c r="B174">
        <v>493</v>
      </c>
      <c r="D174" t="s">
        <v>8221</v>
      </c>
      <c r="E174">
        <v>2</v>
      </c>
    </row>
    <row r="175" spans="1:5" x14ac:dyDescent="0.3">
      <c r="A175" t="s">
        <v>8219</v>
      </c>
      <c r="B175">
        <v>131</v>
      </c>
      <c r="D175" t="s">
        <v>8221</v>
      </c>
      <c r="E175">
        <v>68</v>
      </c>
    </row>
    <row r="176" spans="1:5" x14ac:dyDescent="0.3">
      <c r="A176" t="s">
        <v>8219</v>
      </c>
      <c r="B176">
        <v>50</v>
      </c>
      <c r="D176" t="s">
        <v>8221</v>
      </c>
      <c r="E176">
        <v>3</v>
      </c>
    </row>
    <row r="177" spans="1:5" x14ac:dyDescent="0.3">
      <c r="A177" t="s">
        <v>8219</v>
      </c>
      <c r="B177">
        <v>665</v>
      </c>
      <c r="D177" t="s">
        <v>8221</v>
      </c>
      <c r="E177">
        <v>34</v>
      </c>
    </row>
    <row r="178" spans="1:5" x14ac:dyDescent="0.3">
      <c r="A178" t="s">
        <v>8219</v>
      </c>
      <c r="B178">
        <v>129</v>
      </c>
      <c r="D178" t="s">
        <v>8221</v>
      </c>
      <c r="E178">
        <v>0</v>
      </c>
    </row>
    <row r="179" spans="1:5" x14ac:dyDescent="0.3">
      <c r="A179" t="s">
        <v>8219</v>
      </c>
      <c r="B179">
        <v>142</v>
      </c>
      <c r="D179" t="s">
        <v>8221</v>
      </c>
      <c r="E179">
        <v>3</v>
      </c>
    </row>
    <row r="180" spans="1:5" x14ac:dyDescent="0.3">
      <c r="A180" t="s">
        <v>8219</v>
      </c>
      <c r="B180">
        <v>2436</v>
      </c>
      <c r="D180" t="s">
        <v>8221</v>
      </c>
      <c r="E180">
        <v>0</v>
      </c>
    </row>
    <row r="181" spans="1:5" x14ac:dyDescent="0.3">
      <c r="A181" t="s">
        <v>8219</v>
      </c>
      <c r="B181">
        <v>244</v>
      </c>
      <c r="D181" t="s">
        <v>8221</v>
      </c>
      <c r="E181">
        <v>70</v>
      </c>
    </row>
    <row r="182" spans="1:5" x14ac:dyDescent="0.3">
      <c r="A182" t="s">
        <v>8219</v>
      </c>
      <c r="B182">
        <v>298</v>
      </c>
      <c r="D182" t="s">
        <v>8221</v>
      </c>
      <c r="E182">
        <v>1</v>
      </c>
    </row>
    <row r="183" spans="1:5" x14ac:dyDescent="0.3">
      <c r="A183" t="s">
        <v>8219</v>
      </c>
      <c r="B183">
        <v>251</v>
      </c>
      <c r="D183" t="s">
        <v>8221</v>
      </c>
      <c r="E183">
        <v>1</v>
      </c>
    </row>
    <row r="184" spans="1:5" x14ac:dyDescent="0.3">
      <c r="A184" t="s">
        <v>8219</v>
      </c>
      <c r="B184">
        <v>108</v>
      </c>
      <c r="D184" t="s">
        <v>8221</v>
      </c>
      <c r="E184">
        <v>1</v>
      </c>
    </row>
    <row r="185" spans="1:5" x14ac:dyDescent="0.3">
      <c r="A185" t="s">
        <v>8219</v>
      </c>
      <c r="B185">
        <v>82</v>
      </c>
      <c r="D185" t="s">
        <v>8221</v>
      </c>
      <c r="E185">
        <v>2</v>
      </c>
    </row>
    <row r="186" spans="1:5" x14ac:dyDescent="0.3">
      <c r="A186" t="s">
        <v>8219</v>
      </c>
      <c r="B186">
        <v>74</v>
      </c>
      <c r="D186" t="s">
        <v>8221</v>
      </c>
      <c r="E186">
        <v>2</v>
      </c>
    </row>
    <row r="187" spans="1:5" x14ac:dyDescent="0.3">
      <c r="A187" t="s">
        <v>8219</v>
      </c>
      <c r="B187">
        <v>189</v>
      </c>
      <c r="D187" t="s">
        <v>8221</v>
      </c>
      <c r="E187">
        <v>34</v>
      </c>
    </row>
    <row r="188" spans="1:5" x14ac:dyDescent="0.3">
      <c r="A188" t="s">
        <v>8219</v>
      </c>
      <c r="B188">
        <v>80</v>
      </c>
      <c r="D188" t="s">
        <v>8221</v>
      </c>
      <c r="E188">
        <v>2</v>
      </c>
    </row>
    <row r="189" spans="1:5" x14ac:dyDescent="0.3">
      <c r="A189" t="s">
        <v>8219</v>
      </c>
      <c r="B189">
        <v>576</v>
      </c>
      <c r="D189" t="s">
        <v>8221</v>
      </c>
      <c r="E189">
        <v>0</v>
      </c>
    </row>
    <row r="190" spans="1:5" x14ac:dyDescent="0.3">
      <c r="A190" t="s">
        <v>8219</v>
      </c>
      <c r="B190">
        <v>202</v>
      </c>
      <c r="D190" t="s">
        <v>8221</v>
      </c>
      <c r="E190">
        <v>1</v>
      </c>
    </row>
    <row r="191" spans="1:5" x14ac:dyDescent="0.3">
      <c r="A191" t="s">
        <v>8219</v>
      </c>
      <c r="B191">
        <v>238</v>
      </c>
      <c r="D191" t="s">
        <v>8221</v>
      </c>
      <c r="E191">
        <v>8</v>
      </c>
    </row>
    <row r="192" spans="1:5" x14ac:dyDescent="0.3">
      <c r="A192" t="s">
        <v>8219</v>
      </c>
      <c r="B192">
        <v>36</v>
      </c>
      <c r="D192" t="s">
        <v>8221</v>
      </c>
      <c r="E192">
        <v>4</v>
      </c>
    </row>
    <row r="193" spans="1:5" x14ac:dyDescent="0.3">
      <c r="A193" t="s">
        <v>8219</v>
      </c>
      <c r="B193">
        <v>150</v>
      </c>
      <c r="D193" t="s">
        <v>8221</v>
      </c>
      <c r="E193">
        <v>28</v>
      </c>
    </row>
    <row r="194" spans="1:5" x14ac:dyDescent="0.3">
      <c r="A194" t="s">
        <v>8219</v>
      </c>
      <c r="B194">
        <v>146</v>
      </c>
      <c r="D194" t="s">
        <v>8221</v>
      </c>
      <c r="E194">
        <v>0</v>
      </c>
    </row>
    <row r="195" spans="1:5" x14ac:dyDescent="0.3">
      <c r="A195" t="s">
        <v>8219</v>
      </c>
      <c r="B195">
        <v>222</v>
      </c>
      <c r="D195" t="s">
        <v>8221</v>
      </c>
      <c r="E195">
        <v>6</v>
      </c>
    </row>
    <row r="196" spans="1:5" x14ac:dyDescent="0.3">
      <c r="A196" t="s">
        <v>8219</v>
      </c>
      <c r="B196">
        <v>120</v>
      </c>
      <c r="D196" t="s">
        <v>8221</v>
      </c>
      <c r="E196">
        <v>22</v>
      </c>
    </row>
    <row r="197" spans="1:5" x14ac:dyDescent="0.3">
      <c r="A197" t="s">
        <v>8219</v>
      </c>
      <c r="B197">
        <v>126</v>
      </c>
      <c r="D197" t="s">
        <v>8221</v>
      </c>
      <c r="E197">
        <v>0</v>
      </c>
    </row>
    <row r="198" spans="1:5" x14ac:dyDescent="0.3">
      <c r="A198" t="s">
        <v>8219</v>
      </c>
      <c r="B198">
        <v>158</v>
      </c>
      <c r="D198" t="s">
        <v>8221</v>
      </c>
      <c r="E198">
        <v>1</v>
      </c>
    </row>
    <row r="199" spans="1:5" x14ac:dyDescent="0.3">
      <c r="A199" t="s">
        <v>8219</v>
      </c>
      <c r="B199">
        <v>316</v>
      </c>
      <c r="D199" t="s">
        <v>8221</v>
      </c>
      <c r="E199">
        <v>20</v>
      </c>
    </row>
    <row r="200" spans="1:5" x14ac:dyDescent="0.3">
      <c r="A200" t="s">
        <v>8219</v>
      </c>
      <c r="B200">
        <v>284</v>
      </c>
      <c r="D200" t="s">
        <v>8221</v>
      </c>
      <c r="E200">
        <v>0</v>
      </c>
    </row>
    <row r="201" spans="1:5" x14ac:dyDescent="0.3">
      <c r="A201" t="s">
        <v>8219</v>
      </c>
      <c r="B201">
        <v>51</v>
      </c>
      <c r="D201" t="s">
        <v>8221</v>
      </c>
      <c r="E201">
        <v>1</v>
      </c>
    </row>
    <row r="202" spans="1:5" x14ac:dyDescent="0.3">
      <c r="A202" t="s">
        <v>8219</v>
      </c>
      <c r="B202">
        <v>158</v>
      </c>
      <c r="D202" t="s">
        <v>8221</v>
      </c>
      <c r="E202">
        <v>3</v>
      </c>
    </row>
    <row r="203" spans="1:5" x14ac:dyDescent="0.3">
      <c r="A203" t="s">
        <v>8219</v>
      </c>
      <c r="B203">
        <v>337</v>
      </c>
      <c r="D203" t="s">
        <v>8221</v>
      </c>
      <c r="E203">
        <v>2</v>
      </c>
    </row>
    <row r="204" spans="1:5" x14ac:dyDescent="0.3">
      <c r="A204" t="s">
        <v>8219</v>
      </c>
      <c r="B204">
        <v>186</v>
      </c>
      <c r="D204" t="s">
        <v>8221</v>
      </c>
      <c r="E204">
        <v>0</v>
      </c>
    </row>
    <row r="205" spans="1:5" x14ac:dyDescent="0.3">
      <c r="A205" t="s">
        <v>8219</v>
      </c>
      <c r="B205">
        <v>58</v>
      </c>
      <c r="D205" t="s">
        <v>8221</v>
      </c>
      <c r="E205">
        <v>2</v>
      </c>
    </row>
    <row r="206" spans="1:5" x14ac:dyDescent="0.3">
      <c r="A206" t="s">
        <v>8219</v>
      </c>
      <c r="B206">
        <v>82</v>
      </c>
      <c r="D206" t="s">
        <v>8221</v>
      </c>
      <c r="E206">
        <v>1</v>
      </c>
    </row>
    <row r="207" spans="1:5" x14ac:dyDescent="0.3">
      <c r="A207" t="s">
        <v>8219</v>
      </c>
      <c r="B207">
        <v>736</v>
      </c>
      <c r="D207" t="s">
        <v>8221</v>
      </c>
      <c r="E207">
        <v>0</v>
      </c>
    </row>
    <row r="208" spans="1:5" x14ac:dyDescent="0.3">
      <c r="A208" t="s">
        <v>8219</v>
      </c>
      <c r="B208">
        <v>1151</v>
      </c>
      <c r="D208" t="s">
        <v>8221</v>
      </c>
      <c r="E208">
        <v>1</v>
      </c>
    </row>
    <row r="209" spans="1:5" x14ac:dyDescent="0.3">
      <c r="A209" t="s">
        <v>8219</v>
      </c>
      <c r="B209">
        <v>34</v>
      </c>
      <c r="D209" t="s">
        <v>8221</v>
      </c>
      <c r="E209">
        <v>0</v>
      </c>
    </row>
    <row r="210" spans="1:5" x14ac:dyDescent="0.3">
      <c r="A210" t="s">
        <v>8219</v>
      </c>
      <c r="B210">
        <v>498</v>
      </c>
      <c r="D210" t="s">
        <v>8221</v>
      </c>
      <c r="E210">
        <v>5</v>
      </c>
    </row>
    <row r="211" spans="1:5" x14ac:dyDescent="0.3">
      <c r="A211" t="s">
        <v>8219</v>
      </c>
      <c r="B211">
        <v>167</v>
      </c>
      <c r="D211" t="s">
        <v>8221</v>
      </c>
      <c r="E211">
        <v>1</v>
      </c>
    </row>
    <row r="212" spans="1:5" x14ac:dyDescent="0.3">
      <c r="A212" t="s">
        <v>8219</v>
      </c>
      <c r="B212">
        <v>340</v>
      </c>
      <c r="D212" t="s">
        <v>8221</v>
      </c>
      <c r="E212">
        <v>1</v>
      </c>
    </row>
    <row r="213" spans="1:5" x14ac:dyDescent="0.3">
      <c r="A213" t="s">
        <v>8219</v>
      </c>
      <c r="B213">
        <v>438</v>
      </c>
      <c r="D213" t="s">
        <v>8221</v>
      </c>
      <c r="E213">
        <v>2</v>
      </c>
    </row>
    <row r="214" spans="1:5" x14ac:dyDescent="0.3">
      <c r="A214" t="s">
        <v>8219</v>
      </c>
      <c r="B214">
        <v>555</v>
      </c>
      <c r="D214" t="s">
        <v>8221</v>
      </c>
      <c r="E214">
        <v>0</v>
      </c>
    </row>
    <row r="215" spans="1:5" x14ac:dyDescent="0.3">
      <c r="A215" t="s">
        <v>8219</v>
      </c>
      <c r="B215">
        <v>266</v>
      </c>
      <c r="D215" t="s">
        <v>8221</v>
      </c>
      <c r="E215">
        <v>9</v>
      </c>
    </row>
    <row r="216" spans="1:5" x14ac:dyDescent="0.3">
      <c r="A216" t="s">
        <v>8219</v>
      </c>
      <c r="B216">
        <v>69</v>
      </c>
      <c r="D216" t="s">
        <v>8221</v>
      </c>
      <c r="E216">
        <v>4</v>
      </c>
    </row>
    <row r="217" spans="1:5" x14ac:dyDescent="0.3">
      <c r="A217" t="s">
        <v>8219</v>
      </c>
      <c r="B217">
        <v>80</v>
      </c>
      <c r="D217" t="s">
        <v>8221</v>
      </c>
      <c r="E217">
        <v>4</v>
      </c>
    </row>
    <row r="218" spans="1:5" x14ac:dyDescent="0.3">
      <c r="A218" t="s">
        <v>8219</v>
      </c>
      <c r="B218">
        <v>493</v>
      </c>
      <c r="D218" t="s">
        <v>8221</v>
      </c>
      <c r="E218">
        <v>1</v>
      </c>
    </row>
    <row r="219" spans="1:5" x14ac:dyDescent="0.3">
      <c r="A219" t="s">
        <v>8219</v>
      </c>
      <c r="B219">
        <v>31</v>
      </c>
      <c r="D219" t="s">
        <v>8221</v>
      </c>
      <c r="E219">
        <v>1</v>
      </c>
    </row>
    <row r="220" spans="1:5" x14ac:dyDescent="0.3">
      <c r="A220" t="s">
        <v>8219</v>
      </c>
      <c r="B220">
        <v>236</v>
      </c>
      <c r="D220" t="s">
        <v>8221</v>
      </c>
      <c r="E220">
        <v>7</v>
      </c>
    </row>
    <row r="221" spans="1:5" x14ac:dyDescent="0.3">
      <c r="A221" t="s">
        <v>8219</v>
      </c>
      <c r="B221">
        <v>89</v>
      </c>
      <c r="D221" t="s">
        <v>8221</v>
      </c>
      <c r="E221">
        <v>5</v>
      </c>
    </row>
    <row r="222" spans="1:5" x14ac:dyDescent="0.3">
      <c r="A222" t="s">
        <v>8219</v>
      </c>
      <c r="B222">
        <v>299</v>
      </c>
      <c r="D222" t="s">
        <v>8221</v>
      </c>
      <c r="E222">
        <v>1</v>
      </c>
    </row>
    <row r="223" spans="1:5" x14ac:dyDescent="0.3">
      <c r="A223" t="s">
        <v>8219</v>
      </c>
      <c r="B223">
        <v>55</v>
      </c>
      <c r="D223" t="s">
        <v>8221</v>
      </c>
      <c r="E223">
        <v>0</v>
      </c>
    </row>
    <row r="224" spans="1:5" x14ac:dyDescent="0.3">
      <c r="A224" t="s">
        <v>8219</v>
      </c>
      <c r="B224">
        <v>325</v>
      </c>
      <c r="D224" t="s">
        <v>8221</v>
      </c>
      <c r="E224">
        <v>0</v>
      </c>
    </row>
    <row r="225" spans="1:5" x14ac:dyDescent="0.3">
      <c r="A225" t="s">
        <v>8219</v>
      </c>
      <c r="B225">
        <v>524</v>
      </c>
      <c r="D225" t="s">
        <v>8221</v>
      </c>
      <c r="E225">
        <v>1</v>
      </c>
    </row>
    <row r="226" spans="1:5" x14ac:dyDescent="0.3">
      <c r="A226" t="s">
        <v>8219</v>
      </c>
      <c r="B226">
        <v>285</v>
      </c>
      <c r="D226" t="s">
        <v>8221</v>
      </c>
      <c r="E226">
        <v>2</v>
      </c>
    </row>
    <row r="227" spans="1:5" x14ac:dyDescent="0.3">
      <c r="A227" t="s">
        <v>8219</v>
      </c>
      <c r="B227">
        <v>179</v>
      </c>
      <c r="D227" t="s">
        <v>8221</v>
      </c>
      <c r="E227">
        <v>0</v>
      </c>
    </row>
    <row r="228" spans="1:5" x14ac:dyDescent="0.3">
      <c r="A228" t="s">
        <v>8219</v>
      </c>
      <c r="B228">
        <v>188</v>
      </c>
      <c r="D228" t="s">
        <v>8221</v>
      </c>
      <c r="E228">
        <v>4</v>
      </c>
    </row>
    <row r="229" spans="1:5" x14ac:dyDescent="0.3">
      <c r="A229" t="s">
        <v>8219</v>
      </c>
      <c r="B229">
        <v>379</v>
      </c>
      <c r="D229" t="s">
        <v>8221</v>
      </c>
      <c r="E229">
        <v>7</v>
      </c>
    </row>
    <row r="230" spans="1:5" x14ac:dyDescent="0.3">
      <c r="A230" t="s">
        <v>8219</v>
      </c>
      <c r="B230">
        <v>119</v>
      </c>
      <c r="D230" t="s">
        <v>8221</v>
      </c>
      <c r="E230">
        <v>2</v>
      </c>
    </row>
    <row r="231" spans="1:5" x14ac:dyDescent="0.3">
      <c r="A231" t="s">
        <v>8219</v>
      </c>
      <c r="B231">
        <v>167</v>
      </c>
      <c r="D231" t="s">
        <v>8221</v>
      </c>
      <c r="E231">
        <v>1</v>
      </c>
    </row>
    <row r="232" spans="1:5" x14ac:dyDescent="0.3">
      <c r="A232" t="s">
        <v>8219</v>
      </c>
      <c r="B232">
        <v>221</v>
      </c>
      <c r="D232" t="s">
        <v>8221</v>
      </c>
      <c r="E232">
        <v>9</v>
      </c>
    </row>
    <row r="233" spans="1:5" x14ac:dyDescent="0.3">
      <c r="A233" t="s">
        <v>8219</v>
      </c>
      <c r="B233">
        <v>964</v>
      </c>
      <c r="D233" t="s">
        <v>8221</v>
      </c>
      <c r="E233">
        <v>2</v>
      </c>
    </row>
    <row r="234" spans="1:5" x14ac:dyDescent="0.3">
      <c r="A234" t="s">
        <v>8219</v>
      </c>
      <c r="B234">
        <v>286</v>
      </c>
      <c r="D234" t="s">
        <v>8221</v>
      </c>
      <c r="E234">
        <v>1</v>
      </c>
    </row>
    <row r="235" spans="1:5" x14ac:dyDescent="0.3">
      <c r="A235" t="s">
        <v>8219</v>
      </c>
      <c r="B235">
        <v>613</v>
      </c>
      <c r="D235" t="s">
        <v>8221</v>
      </c>
      <c r="E235">
        <v>7</v>
      </c>
    </row>
    <row r="236" spans="1:5" x14ac:dyDescent="0.3">
      <c r="A236" t="s">
        <v>8219</v>
      </c>
      <c r="B236">
        <v>29</v>
      </c>
      <c r="D236" t="s">
        <v>8221</v>
      </c>
      <c r="E236">
        <v>2</v>
      </c>
    </row>
    <row r="237" spans="1:5" x14ac:dyDescent="0.3">
      <c r="A237" t="s">
        <v>8219</v>
      </c>
      <c r="B237">
        <v>165</v>
      </c>
      <c r="D237" t="s">
        <v>8221</v>
      </c>
      <c r="E237">
        <v>8</v>
      </c>
    </row>
    <row r="238" spans="1:5" x14ac:dyDescent="0.3">
      <c r="A238" t="s">
        <v>8219</v>
      </c>
      <c r="B238">
        <v>97</v>
      </c>
      <c r="D238" t="s">
        <v>8221</v>
      </c>
      <c r="E238">
        <v>2</v>
      </c>
    </row>
    <row r="239" spans="1:5" x14ac:dyDescent="0.3">
      <c r="A239" t="s">
        <v>8219</v>
      </c>
      <c r="B239">
        <v>303</v>
      </c>
      <c r="D239" t="s">
        <v>8221</v>
      </c>
      <c r="E239">
        <v>2</v>
      </c>
    </row>
    <row r="240" spans="1:5" x14ac:dyDescent="0.3">
      <c r="A240" t="s">
        <v>8219</v>
      </c>
      <c r="B240">
        <v>267</v>
      </c>
      <c r="D240" t="s">
        <v>8221</v>
      </c>
      <c r="E240">
        <v>7</v>
      </c>
    </row>
    <row r="241" spans="1:5" x14ac:dyDescent="0.3">
      <c r="A241" t="s">
        <v>8219</v>
      </c>
      <c r="B241">
        <v>302</v>
      </c>
      <c r="D241" t="s">
        <v>8221</v>
      </c>
      <c r="E241">
        <v>2</v>
      </c>
    </row>
    <row r="242" spans="1:5" x14ac:dyDescent="0.3">
      <c r="A242" t="s">
        <v>8219</v>
      </c>
      <c r="B242">
        <v>87</v>
      </c>
      <c r="D242" t="s">
        <v>8221</v>
      </c>
      <c r="E242">
        <v>18</v>
      </c>
    </row>
    <row r="243" spans="1:5" x14ac:dyDescent="0.3">
      <c r="A243" t="s">
        <v>8219</v>
      </c>
      <c r="B243">
        <v>354</v>
      </c>
      <c r="D243" t="s">
        <v>8221</v>
      </c>
      <c r="E243">
        <v>9</v>
      </c>
    </row>
    <row r="244" spans="1:5" x14ac:dyDescent="0.3">
      <c r="A244" t="s">
        <v>8219</v>
      </c>
      <c r="B244">
        <v>86</v>
      </c>
      <c r="D244" t="s">
        <v>8221</v>
      </c>
      <c r="E244">
        <v>4</v>
      </c>
    </row>
    <row r="245" spans="1:5" x14ac:dyDescent="0.3">
      <c r="A245" t="s">
        <v>8219</v>
      </c>
      <c r="B245">
        <v>26</v>
      </c>
      <c r="D245" t="s">
        <v>8221</v>
      </c>
      <c r="E245">
        <v>7</v>
      </c>
    </row>
    <row r="246" spans="1:5" x14ac:dyDescent="0.3">
      <c r="A246" t="s">
        <v>8219</v>
      </c>
      <c r="B246">
        <v>113</v>
      </c>
      <c r="D246" t="s">
        <v>8221</v>
      </c>
      <c r="E246">
        <v>29</v>
      </c>
    </row>
    <row r="247" spans="1:5" x14ac:dyDescent="0.3">
      <c r="A247" t="s">
        <v>8219</v>
      </c>
      <c r="B247">
        <v>65</v>
      </c>
      <c r="D247" t="s">
        <v>8221</v>
      </c>
      <c r="E247">
        <v>12</v>
      </c>
    </row>
    <row r="248" spans="1:5" x14ac:dyDescent="0.3">
      <c r="A248" t="s">
        <v>8219</v>
      </c>
      <c r="B248">
        <v>134</v>
      </c>
      <c r="D248" t="s">
        <v>8221</v>
      </c>
      <c r="E248">
        <v>4</v>
      </c>
    </row>
    <row r="249" spans="1:5" x14ac:dyDescent="0.3">
      <c r="A249" t="s">
        <v>8219</v>
      </c>
      <c r="B249">
        <v>119</v>
      </c>
      <c r="D249" t="s">
        <v>8221</v>
      </c>
      <c r="E249">
        <v>28</v>
      </c>
    </row>
    <row r="250" spans="1:5" x14ac:dyDescent="0.3">
      <c r="A250" t="s">
        <v>8219</v>
      </c>
      <c r="B250">
        <v>159</v>
      </c>
      <c r="D250" t="s">
        <v>8221</v>
      </c>
      <c r="E250">
        <v>25</v>
      </c>
    </row>
    <row r="251" spans="1:5" x14ac:dyDescent="0.3">
      <c r="A251" t="s">
        <v>8219</v>
      </c>
      <c r="B251">
        <v>167</v>
      </c>
      <c r="D251" t="s">
        <v>8221</v>
      </c>
      <c r="E251">
        <v>28</v>
      </c>
    </row>
    <row r="252" spans="1:5" x14ac:dyDescent="0.3">
      <c r="A252" t="s">
        <v>8219</v>
      </c>
      <c r="B252">
        <v>43</v>
      </c>
      <c r="D252" t="s">
        <v>8221</v>
      </c>
      <c r="E252">
        <v>310</v>
      </c>
    </row>
    <row r="253" spans="1:5" x14ac:dyDescent="0.3">
      <c r="A253" t="s">
        <v>8219</v>
      </c>
      <c r="B253">
        <v>1062</v>
      </c>
      <c r="D253" t="s">
        <v>8221</v>
      </c>
      <c r="E253">
        <v>15</v>
      </c>
    </row>
    <row r="254" spans="1:5" x14ac:dyDescent="0.3">
      <c r="A254" t="s">
        <v>8219</v>
      </c>
      <c r="B254">
        <v>9</v>
      </c>
      <c r="D254" t="s">
        <v>8221</v>
      </c>
      <c r="E254">
        <v>215</v>
      </c>
    </row>
    <row r="255" spans="1:5" x14ac:dyDescent="0.3">
      <c r="A255" t="s">
        <v>8219</v>
      </c>
      <c r="B255">
        <v>89</v>
      </c>
      <c r="D255" t="s">
        <v>8221</v>
      </c>
      <c r="E255">
        <v>3</v>
      </c>
    </row>
    <row r="256" spans="1:5" x14ac:dyDescent="0.3">
      <c r="A256" t="s">
        <v>8219</v>
      </c>
      <c r="B256">
        <v>174</v>
      </c>
      <c r="D256" t="s">
        <v>8221</v>
      </c>
      <c r="E256">
        <v>2</v>
      </c>
    </row>
    <row r="257" spans="1:5" x14ac:dyDescent="0.3">
      <c r="A257" t="s">
        <v>8219</v>
      </c>
      <c r="B257">
        <v>14</v>
      </c>
      <c r="D257" t="s">
        <v>8221</v>
      </c>
      <c r="E257">
        <v>26</v>
      </c>
    </row>
    <row r="258" spans="1:5" x14ac:dyDescent="0.3">
      <c r="A258" t="s">
        <v>8219</v>
      </c>
      <c r="B258">
        <v>48</v>
      </c>
      <c r="D258" t="s">
        <v>8221</v>
      </c>
      <c r="E258">
        <v>24</v>
      </c>
    </row>
    <row r="259" spans="1:5" x14ac:dyDescent="0.3">
      <c r="A259" t="s">
        <v>8219</v>
      </c>
      <c r="B259">
        <v>133</v>
      </c>
      <c r="D259" t="s">
        <v>8221</v>
      </c>
      <c r="E259">
        <v>96</v>
      </c>
    </row>
    <row r="260" spans="1:5" x14ac:dyDescent="0.3">
      <c r="A260" t="s">
        <v>8219</v>
      </c>
      <c r="B260">
        <v>83</v>
      </c>
      <c r="D260" t="s">
        <v>8221</v>
      </c>
      <c r="E260">
        <v>17</v>
      </c>
    </row>
    <row r="261" spans="1:5" x14ac:dyDescent="0.3">
      <c r="A261" t="s">
        <v>8219</v>
      </c>
      <c r="B261">
        <v>149</v>
      </c>
      <c r="D261" t="s">
        <v>8221</v>
      </c>
      <c r="E261">
        <v>94</v>
      </c>
    </row>
    <row r="262" spans="1:5" x14ac:dyDescent="0.3">
      <c r="A262" t="s">
        <v>8219</v>
      </c>
      <c r="B262">
        <v>49</v>
      </c>
      <c r="D262" t="s">
        <v>8221</v>
      </c>
      <c r="E262">
        <v>129</v>
      </c>
    </row>
    <row r="263" spans="1:5" x14ac:dyDescent="0.3">
      <c r="A263" t="s">
        <v>8219</v>
      </c>
      <c r="B263">
        <v>251</v>
      </c>
      <c r="D263" t="s">
        <v>8221</v>
      </c>
      <c r="E263">
        <v>1</v>
      </c>
    </row>
    <row r="264" spans="1:5" x14ac:dyDescent="0.3">
      <c r="A264" t="s">
        <v>8219</v>
      </c>
      <c r="B264">
        <v>22</v>
      </c>
      <c r="D264" t="s">
        <v>8221</v>
      </c>
      <c r="E264">
        <v>4</v>
      </c>
    </row>
    <row r="265" spans="1:5" x14ac:dyDescent="0.3">
      <c r="A265" t="s">
        <v>8219</v>
      </c>
      <c r="B265">
        <v>48</v>
      </c>
      <c r="D265" t="s">
        <v>8221</v>
      </c>
      <c r="E265">
        <v>3</v>
      </c>
    </row>
    <row r="266" spans="1:5" x14ac:dyDescent="0.3">
      <c r="A266" t="s">
        <v>8219</v>
      </c>
      <c r="B266">
        <v>383</v>
      </c>
      <c r="D266" t="s">
        <v>8221</v>
      </c>
      <c r="E266">
        <v>135</v>
      </c>
    </row>
    <row r="267" spans="1:5" x14ac:dyDescent="0.3">
      <c r="A267" t="s">
        <v>8219</v>
      </c>
      <c r="B267">
        <v>237</v>
      </c>
      <c r="D267" t="s">
        <v>8221</v>
      </c>
      <c r="E267">
        <v>10</v>
      </c>
    </row>
    <row r="268" spans="1:5" x14ac:dyDescent="0.3">
      <c r="A268" t="s">
        <v>8219</v>
      </c>
      <c r="B268">
        <v>13</v>
      </c>
      <c r="D268" t="s">
        <v>8221</v>
      </c>
      <c r="E268">
        <v>0</v>
      </c>
    </row>
    <row r="269" spans="1:5" x14ac:dyDescent="0.3">
      <c r="A269" t="s">
        <v>8219</v>
      </c>
      <c r="B269">
        <v>562</v>
      </c>
      <c r="D269" t="s">
        <v>8221</v>
      </c>
      <c r="E269">
        <v>6</v>
      </c>
    </row>
    <row r="270" spans="1:5" x14ac:dyDescent="0.3">
      <c r="A270" t="s">
        <v>8219</v>
      </c>
      <c r="B270">
        <v>71</v>
      </c>
      <c r="D270" t="s">
        <v>8221</v>
      </c>
      <c r="E270">
        <v>36</v>
      </c>
    </row>
    <row r="271" spans="1:5" x14ac:dyDescent="0.3">
      <c r="A271" t="s">
        <v>8219</v>
      </c>
      <c r="B271">
        <v>1510</v>
      </c>
      <c r="D271" t="s">
        <v>8221</v>
      </c>
      <c r="E271">
        <v>336</v>
      </c>
    </row>
    <row r="272" spans="1:5" x14ac:dyDescent="0.3">
      <c r="A272" t="s">
        <v>8219</v>
      </c>
      <c r="B272">
        <v>14</v>
      </c>
      <c r="D272" t="s">
        <v>8221</v>
      </c>
      <c r="E272">
        <v>34</v>
      </c>
    </row>
    <row r="273" spans="1:5" x14ac:dyDescent="0.3">
      <c r="A273" t="s">
        <v>8219</v>
      </c>
      <c r="B273">
        <v>193</v>
      </c>
      <c r="D273" t="s">
        <v>8221</v>
      </c>
      <c r="E273">
        <v>10</v>
      </c>
    </row>
    <row r="274" spans="1:5" x14ac:dyDescent="0.3">
      <c r="A274" t="s">
        <v>8219</v>
      </c>
      <c r="B274">
        <v>206</v>
      </c>
      <c r="D274" t="s">
        <v>8221</v>
      </c>
      <c r="E274">
        <v>201</v>
      </c>
    </row>
    <row r="275" spans="1:5" x14ac:dyDescent="0.3">
      <c r="A275" t="s">
        <v>8219</v>
      </c>
      <c r="B275">
        <v>351</v>
      </c>
      <c r="D275" t="s">
        <v>8221</v>
      </c>
      <c r="E275">
        <v>296</v>
      </c>
    </row>
    <row r="276" spans="1:5" x14ac:dyDescent="0.3">
      <c r="A276" t="s">
        <v>8219</v>
      </c>
      <c r="B276">
        <v>50</v>
      </c>
      <c r="D276" t="s">
        <v>8221</v>
      </c>
      <c r="E276">
        <v>7</v>
      </c>
    </row>
    <row r="277" spans="1:5" x14ac:dyDescent="0.3">
      <c r="A277" t="s">
        <v>8219</v>
      </c>
      <c r="B277">
        <v>184</v>
      </c>
      <c r="D277" t="s">
        <v>8221</v>
      </c>
      <c r="E277">
        <v>7</v>
      </c>
    </row>
    <row r="278" spans="1:5" x14ac:dyDescent="0.3">
      <c r="A278" t="s">
        <v>8219</v>
      </c>
      <c r="B278">
        <v>196</v>
      </c>
      <c r="D278" t="s">
        <v>8221</v>
      </c>
      <c r="E278">
        <v>1</v>
      </c>
    </row>
    <row r="279" spans="1:5" x14ac:dyDescent="0.3">
      <c r="A279" t="s">
        <v>8219</v>
      </c>
      <c r="B279">
        <v>229</v>
      </c>
      <c r="D279" t="s">
        <v>8221</v>
      </c>
      <c r="E279">
        <v>114</v>
      </c>
    </row>
    <row r="280" spans="1:5" x14ac:dyDescent="0.3">
      <c r="A280" t="s">
        <v>8219</v>
      </c>
      <c r="B280">
        <v>67</v>
      </c>
      <c r="D280" t="s">
        <v>8221</v>
      </c>
      <c r="E280">
        <v>29</v>
      </c>
    </row>
    <row r="281" spans="1:5" x14ac:dyDescent="0.3">
      <c r="A281" t="s">
        <v>8219</v>
      </c>
      <c r="B281">
        <v>95</v>
      </c>
      <c r="D281" t="s">
        <v>8221</v>
      </c>
      <c r="E281">
        <v>890</v>
      </c>
    </row>
    <row r="282" spans="1:5" x14ac:dyDescent="0.3">
      <c r="A282" t="s">
        <v>8219</v>
      </c>
      <c r="B282">
        <v>62</v>
      </c>
      <c r="D282" t="s">
        <v>8221</v>
      </c>
      <c r="E282">
        <v>31</v>
      </c>
    </row>
    <row r="283" spans="1:5" x14ac:dyDescent="0.3">
      <c r="A283" t="s">
        <v>8219</v>
      </c>
      <c r="B283">
        <v>73</v>
      </c>
      <c r="D283" t="s">
        <v>8221</v>
      </c>
      <c r="E283">
        <v>21</v>
      </c>
    </row>
    <row r="284" spans="1:5" x14ac:dyDescent="0.3">
      <c r="A284" t="s">
        <v>8219</v>
      </c>
      <c r="B284">
        <v>43</v>
      </c>
      <c r="D284" t="s">
        <v>8221</v>
      </c>
      <c r="E284">
        <v>37</v>
      </c>
    </row>
    <row r="285" spans="1:5" x14ac:dyDescent="0.3">
      <c r="A285" t="s">
        <v>8219</v>
      </c>
      <c r="B285">
        <v>70</v>
      </c>
      <c r="D285" t="s">
        <v>8221</v>
      </c>
      <c r="E285">
        <v>7</v>
      </c>
    </row>
    <row r="286" spans="1:5" x14ac:dyDescent="0.3">
      <c r="A286" t="s">
        <v>8219</v>
      </c>
      <c r="B286">
        <v>271</v>
      </c>
      <c r="D286" t="s">
        <v>8221</v>
      </c>
      <c r="E286">
        <v>4</v>
      </c>
    </row>
    <row r="287" spans="1:5" x14ac:dyDescent="0.3">
      <c r="A287" t="s">
        <v>8219</v>
      </c>
      <c r="B287">
        <v>55</v>
      </c>
      <c r="D287" t="s">
        <v>8221</v>
      </c>
      <c r="E287">
        <v>5</v>
      </c>
    </row>
    <row r="288" spans="1:5" x14ac:dyDescent="0.3">
      <c r="A288" t="s">
        <v>8219</v>
      </c>
      <c r="B288">
        <v>35</v>
      </c>
      <c r="D288" t="s">
        <v>8221</v>
      </c>
      <c r="E288">
        <v>0</v>
      </c>
    </row>
    <row r="289" spans="1:5" x14ac:dyDescent="0.3">
      <c r="A289" t="s">
        <v>8219</v>
      </c>
      <c r="B289">
        <v>22</v>
      </c>
      <c r="D289" t="s">
        <v>8221</v>
      </c>
      <c r="E289">
        <v>456</v>
      </c>
    </row>
    <row r="290" spans="1:5" x14ac:dyDescent="0.3">
      <c r="A290" t="s">
        <v>8219</v>
      </c>
      <c r="B290">
        <v>38</v>
      </c>
      <c r="D290" t="s">
        <v>8221</v>
      </c>
      <c r="E290">
        <v>369</v>
      </c>
    </row>
    <row r="291" spans="1:5" x14ac:dyDescent="0.3">
      <c r="A291" t="s">
        <v>8219</v>
      </c>
      <c r="B291">
        <v>15</v>
      </c>
      <c r="D291" t="s">
        <v>8221</v>
      </c>
      <c r="E291">
        <v>2</v>
      </c>
    </row>
    <row r="292" spans="1:5" x14ac:dyDescent="0.3">
      <c r="A292" t="s">
        <v>8219</v>
      </c>
      <c r="B292">
        <v>7</v>
      </c>
      <c r="D292" t="s">
        <v>8221</v>
      </c>
      <c r="E292">
        <v>0</v>
      </c>
    </row>
    <row r="293" spans="1:5" x14ac:dyDescent="0.3">
      <c r="A293" t="s">
        <v>8219</v>
      </c>
      <c r="B293">
        <v>241</v>
      </c>
      <c r="D293" t="s">
        <v>8221</v>
      </c>
      <c r="E293">
        <v>338</v>
      </c>
    </row>
    <row r="294" spans="1:5" x14ac:dyDescent="0.3">
      <c r="A294" t="s">
        <v>8219</v>
      </c>
      <c r="B294">
        <v>55</v>
      </c>
      <c r="D294" t="s">
        <v>8221</v>
      </c>
      <c r="E294">
        <v>4</v>
      </c>
    </row>
    <row r="295" spans="1:5" x14ac:dyDescent="0.3">
      <c r="A295" t="s">
        <v>8219</v>
      </c>
      <c r="B295">
        <v>171</v>
      </c>
      <c r="D295" t="s">
        <v>8221</v>
      </c>
      <c r="E295">
        <v>1</v>
      </c>
    </row>
    <row r="296" spans="1:5" x14ac:dyDescent="0.3">
      <c r="A296" t="s">
        <v>8219</v>
      </c>
      <c r="B296">
        <v>208</v>
      </c>
      <c r="D296" t="s">
        <v>8221</v>
      </c>
      <c r="E296">
        <v>28</v>
      </c>
    </row>
    <row r="297" spans="1:5" x14ac:dyDescent="0.3">
      <c r="A297" t="s">
        <v>8219</v>
      </c>
      <c r="B297">
        <v>21</v>
      </c>
      <c r="D297" t="s">
        <v>8221</v>
      </c>
      <c r="E297">
        <v>12</v>
      </c>
    </row>
    <row r="298" spans="1:5" x14ac:dyDescent="0.3">
      <c r="A298" t="s">
        <v>8219</v>
      </c>
      <c r="B298">
        <v>25</v>
      </c>
      <c r="D298" t="s">
        <v>8221</v>
      </c>
      <c r="E298">
        <v>16</v>
      </c>
    </row>
    <row r="299" spans="1:5" x14ac:dyDescent="0.3">
      <c r="A299" t="s">
        <v>8219</v>
      </c>
      <c r="B299">
        <v>52</v>
      </c>
      <c r="D299" t="s">
        <v>8221</v>
      </c>
      <c r="E299">
        <v>4</v>
      </c>
    </row>
    <row r="300" spans="1:5" x14ac:dyDescent="0.3">
      <c r="A300" t="s">
        <v>8219</v>
      </c>
      <c r="B300">
        <v>104</v>
      </c>
      <c r="D300" t="s">
        <v>8221</v>
      </c>
      <c r="E300">
        <v>4</v>
      </c>
    </row>
    <row r="301" spans="1:5" x14ac:dyDescent="0.3">
      <c r="A301" t="s">
        <v>8219</v>
      </c>
      <c r="B301">
        <v>73</v>
      </c>
      <c r="D301" t="s">
        <v>8221</v>
      </c>
      <c r="E301">
        <v>10</v>
      </c>
    </row>
    <row r="302" spans="1:5" x14ac:dyDescent="0.3">
      <c r="A302" t="s">
        <v>8219</v>
      </c>
      <c r="B302">
        <v>34</v>
      </c>
      <c r="D302" t="s">
        <v>8221</v>
      </c>
      <c r="E302">
        <v>0</v>
      </c>
    </row>
    <row r="303" spans="1:5" x14ac:dyDescent="0.3">
      <c r="A303" t="s">
        <v>8219</v>
      </c>
      <c r="B303">
        <v>56</v>
      </c>
      <c r="D303" t="s">
        <v>8221</v>
      </c>
      <c r="E303">
        <v>6</v>
      </c>
    </row>
    <row r="304" spans="1:5" x14ac:dyDescent="0.3">
      <c r="A304" t="s">
        <v>8219</v>
      </c>
      <c r="B304">
        <v>31</v>
      </c>
      <c r="D304" t="s">
        <v>8221</v>
      </c>
      <c r="E304">
        <v>0</v>
      </c>
    </row>
    <row r="305" spans="1:5" x14ac:dyDescent="0.3">
      <c r="A305" t="s">
        <v>8219</v>
      </c>
      <c r="B305">
        <v>84</v>
      </c>
      <c r="D305" t="s">
        <v>8221</v>
      </c>
      <c r="E305">
        <v>1</v>
      </c>
    </row>
    <row r="306" spans="1:5" x14ac:dyDescent="0.3">
      <c r="A306" t="s">
        <v>8219</v>
      </c>
      <c r="B306">
        <v>130</v>
      </c>
      <c r="D306" t="s">
        <v>8221</v>
      </c>
      <c r="E306">
        <v>0</v>
      </c>
    </row>
    <row r="307" spans="1:5" x14ac:dyDescent="0.3">
      <c r="A307" t="s">
        <v>8219</v>
      </c>
      <c r="B307">
        <v>12</v>
      </c>
      <c r="D307" t="s">
        <v>8221</v>
      </c>
      <c r="E307">
        <v>44</v>
      </c>
    </row>
    <row r="308" spans="1:5" x14ac:dyDescent="0.3">
      <c r="A308" t="s">
        <v>8219</v>
      </c>
      <c r="B308">
        <v>23</v>
      </c>
      <c r="D308" t="s">
        <v>8221</v>
      </c>
      <c r="E308">
        <v>0</v>
      </c>
    </row>
    <row r="309" spans="1:5" x14ac:dyDescent="0.3">
      <c r="A309" t="s">
        <v>8219</v>
      </c>
      <c r="B309">
        <v>158</v>
      </c>
      <c r="D309" t="s">
        <v>8221</v>
      </c>
      <c r="E309">
        <v>3</v>
      </c>
    </row>
    <row r="310" spans="1:5" x14ac:dyDescent="0.3">
      <c r="A310" t="s">
        <v>8219</v>
      </c>
      <c r="B310">
        <v>30</v>
      </c>
      <c r="D310" t="s">
        <v>8221</v>
      </c>
      <c r="E310">
        <v>0</v>
      </c>
    </row>
    <row r="311" spans="1:5" x14ac:dyDescent="0.3">
      <c r="A311" t="s">
        <v>8219</v>
      </c>
      <c r="B311">
        <v>18</v>
      </c>
      <c r="D311" t="s">
        <v>8221</v>
      </c>
      <c r="E311">
        <v>52</v>
      </c>
    </row>
    <row r="312" spans="1:5" x14ac:dyDescent="0.3">
      <c r="A312" t="s">
        <v>8219</v>
      </c>
      <c r="B312">
        <v>29</v>
      </c>
      <c r="D312" t="s">
        <v>8221</v>
      </c>
      <c r="E312">
        <v>0</v>
      </c>
    </row>
    <row r="313" spans="1:5" x14ac:dyDescent="0.3">
      <c r="A313" t="s">
        <v>8219</v>
      </c>
      <c r="B313">
        <v>31</v>
      </c>
      <c r="D313" t="s">
        <v>8221</v>
      </c>
      <c r="E313">
        <v>1</v>
      </c>
    </row>
    <row r="314" spans="1:5" x14ac:dyDescent="0.3">
      <c r="A314" t="s">
        <v>8219</v>
      </c>
      <c r="B314">
        <v>173</v>
      </c>
      <c r="D314" t="s">
        <v>8221</v>
      </c>
      <c r="E314">
        <v>1</v>
      </c>
    </row>
    <row r="315" spans="1:5" x14ac:dyDescent="0.3">
      <c r="A315" t="s">
        <v>8219</v>
      </c>
      <c r="B315">
        <v>17</v>
      </c>
      <c r="D315" t="s">
        <v>8221</v>
      </c>
      <c r="E315">
        <v>2</v>
      </c>
    </row>
    <row r="316" spans="1:5" x14ac:dyDescent="0.3">
      <c r="A316" t="s">
        <v>8219</v>
      </c>
      <c r="B316">
        <v>48</v>
      </c>
      <c r="D316" t="s">
        <v>8221</v>
      </c>
      <c r="E316">
        <v>9</v>
      </c>
    </row>
    <row r="317" spans="1:5" x14ac:dyDescent="0.3">
      <c r="A317" t="s">
        <v>8219</v>
      </c>
      <c r="B317">
        <v>59</v>
      </c>
      <c r="D317" t="s">
        <v>8221</v>
      </c>
      <c r="E317">
        <v>5</v>
      </c>
    </row>
    <row r="318" spans="1:5" x14ac:dyDescent="0.3">
      <c r="A318" t="s">
        <v>8219</v>
      </c>
      <c r="B318">
        <v>39</v>
      </c>
      <c r="D318" t="s">
        <v>8221</v>
      </c>
      <c r="E318">
        <v>57</v>
      </c>
    </row>
    <row r="319" spans="1:5" x14ac:dyDescent="0.3">
      <c r="A319" t="s">
        <v>8219</v>
      </c>
      <c r="B319">
        <v>59</v>
      </c>
      <c r="D319" t="s">
        <v>8221</v>
      </c>
      <c r="E319">
        <v>3</v>
      </c>
    </row>
    <row r="320" spans="1:5" x14ac:dyDescent="0.3">
      <c r="A320" t="s">
        <v>8219</v>
      </c>
      <c r="B320">
        <v>60</v>
      </c>
      <c r="D320" t="s">
        <v>8221</v>
      </c>
      <c r="E320">
        <v>1</v>
      </c>
    </row>
    <row r="321" spans="1:5" x14ac:dyDescent="0.3">
      <c r="A321" t="s">
        <v>8219</v>
      </c>
      <c r="B321">
        <v>20</v>
      </c>
      <c r="D321" t="s">
        <v>8221</v>
      </c>
      <c r="E321">
        <v>6</v>
      </c>
    </row>
    <row r="322" spans="1:5" x14ac:dyDescent="0.3">
      <c r="A322" t="s">
        <v>8219</v>
      </c>
      <c r="B322">
        <v>2</v>
      </c>
      <c r="D322" t="s">
        <v>8221</v>
      </c>
      <c r="E322">
        <v>48</v>
      </c>
    </row>
    <row r="323" spans="1:5" x14ac:dyDescent="0.3">
      <c r="A323" t="s">
        <v>8219</v>
      </c>
      <c r="B323">
        <v>315</v>
      </c>
      <c r="D323" t="s">
        <v>8221</v>
      </c>
      <c r="E323">
        <v>2</v>
      </c>
    </row>
    <row r="324" spans="1:5" x14ac:dyDescent="0.3">
      <c r="A324" t="s">
        <v>8219</v>
      </c>
      <c r="B324">
        <v>2174</v>
      </c>
      <c r="D324" t="s">
        <v>8221</v>
      </c>
      <c r="E324">
        <v>4</v>
      </c>
    </row>
    <row r="325" spans="1:5" x14ac:dyDescent="0.3">
      <c r="A325" t="s">
        <v>8219</v>
      </c>
      <c r="B325">
        <v>152</v>
      </c>
      <c r="D325" t="s">
        <v>8221</v>
      </c>
      <c r="E325">
        <v>5</v>
      </c>
    </row>
    <row r="326" spans="1:5" x14ac:dyDescent="0.3">
      <c r="A326" t="s">
        <v>8219</v>
      </c>
      <c r="B326">
        <v>1021</v>
      </c>
      <c r="D326" t="s">
        <v>8221</v>
      </c>
      <c r="E326">
        <v>79</v>
      </c>
    </row>
    <row r="327" spans="1:5" x14ac:dyDescent="0.3">
      <c r="A327" t="s">
        <v>8219</v>
      </c>
      <c r="B327">
        <v>237</v>
      </c>
      <c r="D327" t="s">
        <v>8221</v>
      </c>
      <c r="E327">
        <v>2</v>
      </c>
    </row>
    <row r="328" spans="1:5" x14ac:dyDescent="0.3">
      <c r="A328" t="s">
        <v>8219</v>
      </c>
      <c r="B328">
        <v>27</v>
      </c>
      <c r="D328" t="s">
        <v>8221</v>
      </c>
      <c r="E328">
        <v>11</v>
      </c>
    </row>
    <row r="329" spans="1:5" x14ac:dyDescent="0.3">
      <c r="A329" t="s">
        <v>8219</v>
      </c>
      <c r="B329">
        <v>17</v>
      </c>
      <c r="D329" t="s">
        <v>8221</v>
      </c>
      <c r="E329">
        <v>11</v>
      </c>
    </row>
    <row r="330" spans="1:5" x14ac:dyDescent="0.3">
      <c r="A330" t="s">
        <v>8219</v>
      </c>
      <c r="B330">
        <v>27</v>
      </c>
      <c r="D330" t="s">
        <v>8221</v>
      </c>
      <c r="E330">
        <v>1</v>
      </c>
    </row>
    <row r="331" spans="1:5" x14ac:dyDescent="0.3">
      <c r="A331" t="s">
        <v>8219</v>
      </c>
      <c r="B331">
        <v>82</v>
      </c>
      <c r="D331" t="s">
        <v>8221</v>
      </c>
      <c r="E331">
        <v>3</v>
      </c>
    </row>
    <row r="332" spans="1:5" x14ac:dyDescent="0.3">
      <c r="A332" t="s">
        <v>8219</v>
      </c>
      <c r="B332">
        <v>48</v>
      </c>
      <c r="D332" t="s">
        <v>8221</v>
      </c>
      <c r="E332">
        <v>5</v>
      </c>
    </row>
    <row r="333" spans="1:5" x14ac:dyDescent="0.3">
      <c r="A333" t="s">
        <v>8219</v>
      </c>
      <c r="B333">
        <v>105</v>
      </c>
      <c r="D333" t="s">
        <v>8221</v>
      </c>
      <c r="E333">
        <v>12</v>
      </c>
    </row>
    <row r="334" spans="1:5" x14ac:dyDescent="0.3">
      <c r="A334" t="s">
        <v>8219</v>
      </c>
      <c r="B334">
        <v>28</v>
      </c>
      <c r="D334" t="s">
        <v>8221</v>
      </c>
      <c r="E334">
        <v>2</v>
      </c>
    </row>
    <row r="335" spans="1:5" x14ac:dyDescent="0.3">
      <c r="A335" t="s">
        <v>8219</v>
      </c>
      <c r="B335">
        <v>1107</v>
      </c>
      <c r="D335" t="s">
        <v>8221</v>
      </c>
      <c r="E335">
        <v>5</v>
      </c>
    </row>
    <row r="336" spans="1:5" x14ac:dyDescent="0.3">
      <c r="A336" t="s">
        <v>8219</v>
      </c>
      <c r="B336">
        <v>1013</v>
      </c>
      <c r="D336" t="s">
        <v>8221</v>
      </c>
      <c r="E336">
        <v>21</v>
      </c>
    </row>
    <row r="337" spans="1:5" x14ac:dyDescent="0.3">
      <c r="A337" t="s">
        <v>8219</v>
      </c>
      <c r="B337">
        <v>274</v>
      </c>
      <c r="D337" t="s">
        <v>8221</v>
      </c>
      <c r="E337">
        <v>0</v>
      </c>
    </row>
    <row r="338" spans="1:5" x14ac:dyDescent="0.3">
      <c r="A338" t="s">
        <v>8219</v>
      </c>
      <c r="B338">
        <v>87</v>
      </c>
      <c r="D338" t="s">
        <v>8221</v>
      </c>
      <c r="E338">
        <v>45</v>
      </c>
    </row>
    <row r="339" spans="1:5" x14ac:dyDescent="0.3">
      <c r="A339" t="s">
        <v>8219</v>
      </c>
      <c r="B339">
        <v>99</v>
      </c>
      <c r="D339" t="s">
        <v>8221</v>
      </c>
      <c r="E339">
        <v>29</v>
      </c>
    </row>
    <row r="340" spans="1:5" x14ac:dyDescent="0.3">
      <c r="A340" t="s">
        <v>8219</v>
      </c>
      <c r="B340">
        <v>276</v>
      </c>
      <c r="D340" t="s">
        <v>8221</v>
      </c>
      <c r="E340">
        <v>2</v>
      </c>
    </row>
    <row r="341" spans="1:5" x14ac:dyDescent="0.3">
      <c r="A341" t="s">
        <v>8219</v>
      </c>
      <c r="B341">
        <v>21</v>
      </c>
      <c r="D341" t="s">
        <v>8221</v>
      </c>
      <c r="E341">
        <v>30</v>
      </c>
    </row>
    <row r="342" spans="1:5" x14ac:dyDescent="0.3">
      <c r="A342" t="s">
        <v>8219</v>
      </c>
      <c r="B342">
        <v>41</v>
      </c>
      <c r="D342" t="s">
        <v>8221</v>
      </c>
      <c r="E342">
        <v>8</v>
      </c>
    </row>
    <row r="343" spans="1:5" x14ac:dyDescent="0.3">
      <c r="A343" t="s">
        <v>8219</v>
      </c>
      <c r="B343">
        <v>119</v>
      </c>
      <c r="D343" t="s">
        <v>8221</v>
      </c>
      <c r="E343">
        <v>1</v>
      </c>
    </row>
    <row r="344" spans="1:5" x14ac:dyDescent="0.3">
      <c r="A344" t="s">
        <v>8219</v>
      </c>
      <c r="B344">
        <v>153</v>
      </c>
      <c r="D344" t="s">
        <v>8221</v>
      </c>
      <c r="E344">
        <v>14</v>
      </c>
    </row>
    <row r="345" spans="1:5" x14ac:dyDescent="0.3">
      <c r="A345" t="s">
        <v>8219</v>
      </c>
      <c r="B345">
        <v>100</v>
      </c>
      <c r="D345" t="s">
        <v>8221</v>
      </c>
      <c r="E345">
        <v>24</v>
      </c>
    </row>
    <row r="346" spans="1:5" x14ac:dyDescent="0.3">
      <c r="A346" t="s">
        <v>8219</v>
      </c>
      <c r="B346">
        <v>143</v>
      </c>
      <c r="D346" t="s">
        <v>8221</v>
      </c>
      <c r="E346">
        <v>2</v>
      </c>
    </row>
    <row r="347" spans="1:5" x14ac:dyDescent="0.3">
      <c r="A347" t="s">
        <v>8219</v>
      </c>
      <c r="B347">
        <v>140</v>
      </c>
      <c r="D347" t="s">
        <v>8221</v>
      </c>
      <c r="E347">
        <v>21</v>
      </c>
    </row>
    <row r="348" spans="1:5" x14ac:dyDescent="0.3">
      <c r="A348" t="s">
        <v>8219</v>
      </c>
      <c r="B348">
        <v>35</v>
      </c>
      <c r="D348" t="s">
        <v>8221</v>
      </c>
      <c r="E348">
        <v>7</v>
      </c>
    </row>
    <row r="349" spans="1:5" x14ac:dyDescent="0.3">
      <c r="A349" t="s">
        <v>8219</v>
      </c>
      <c r="B349">
        <v>149</v>
      </c>
      <c r="D349" t="s">
        <v>8221</v>
      </c>
      <c r="E349">
        <v>0</v>
      </c>
    </row>
    <row r="350" spans="1:5" x14ac:dyDescent="0.3">
      <c r="A350" t="s">
        <v>8219</v>
      </c>
      <c r="B350">
        <v>130</v>
      </c>
      <c r="D350" t="s">
        <v>8221</v>
      </c>
      <c r="E350">
        <v>4</v>
      </c>
    </row>
    <row r="351" spans="1:5" x14ac:dyDescent="0.3">
      <c r="A351" t="s">
        <v>8219</v>
      </c>
      <c r="B351">
        <v>120</v>
      </c>
      <c r="D351" t="s">
        <v>8221</v>
      </c>
      <c r="E351">
        <v>32</v>
      </c>
    </row>
    <row r="352" spans="1:5" x14ac:dyDescent="0.3">
      <c r="A352" t="s">
        <v>8219</v>
      </c>
      <c r="B352">
        <v>265</v>
      </c>
      <c r="D352" t="s">
        <v>8221</v>
      </c>
      <c r="E352">
        <v>4</v>
      </c>
    </row>
    <row r="353" spans="1:5" x14ac:dyDescent="0.3">
      <c r="A353" t="s">
        <v>8219</v>
      </c>
      <c r="B353">
        <v>71</v>
      </c>
      <c r="D353" t="s">
        <v>8221</v>
      </c>
      <c r="E353">
        <v>9</v>
      </c>
    </row>
    <row r="354" spans="1:5" x14ac:dyDescent="0.3">
      <c r="A354" t="s">
        <v>8219</v>
      </c>
      <c r="B354">
        <v>13</v>
      </c>
      <c r="D354" t="s">
        <v>8221</v>
      </c>
      <c r="E354">
        <v>17</v>
      </c>
    </row>
    <row r="355" spans="1:5" x14ac:dyDescent="0.3">
      <c r="A355" t="s">
        <v>8219</v>
      </c>
      <c r="B355">
        <v>169</v>
      </c>
      <c r="D355" t="s">
        <v>8221</v>
      </c>
      <c r="E355">
        <v>5</v>
      </c>
    </row>
    <row r="356" spans="1:5" x14ac:dyDescent="0.3">
      <c r="A356" t="s">
        <v>8219</v>
      </c>
      <c r="B356">
        <v>57</v>
      </c>
      <c r="D356" t="s">
        <v>8221</v>
      </c>
      <c r="E356">
        <v>53</v>
      </c>
    </row>
    <row r="357" spans="1:5" x14ac:dyDescent="0.3">
      <c r="A357" t="s">
        <v>8219</v>
      </c>
      <c r="B357">
        <v>229</v>
      </c>
      <c r="D357" t="s">
        <v>8221</v>
      </c>
      <c r="E357">
        <v>7</v>
      </c>
    </row>
    <row r="358" spans="1:5" x14ac:dyDescent="0.3">
      <c r="A358" t="s">
        <v>8219</v>
      </c>
      <c r="B358">
        <v>108</v>
      </c>
      <c r="D358" t="s">
        <v>8221</v>
      </c>
      <c r="E358">
        <v>72</v>
      </c>
    </row>
    <row r="359" spans="1:5" x14ac:dyDescent="0.3">
      <c r="A359" t="s">
        <v>8219</v>
      </c>
      <c r="B359">
        <v>108</v>
      </c>
      <c r="D359" t="s">
        <v>8221</v>
      </c>
      <c r="E359">
        <v>0</v>
      </c>
    </row>
    <row r="360" spans="1:5" x14ac:dyDescent="0.3">
      <c r="A360" t="s">
        <v>8219</v>
      </c>
      <c r="B360">
        <v>41</v>
      </c>
      <c r="D360" t="s">
        <v>8221</v>
      </c>
      <c r="E360">
        <v>2</v>
      </c>
    </row>
    <row r="361" spans="1:5" x14ac:dyDescent="0.3">
      <c r="A361" t="s">
        <v>8219</v>
      </c>
      <c r="B361">
        <v>139</v>
      </c>
      <c r="D361" t="s">
        <v>8221</v>
      </c>
      <c r="E361">
        <v>8</v>
      </c>
    </row>
    <row r="362" spans="1:5" x14ac:dyDescent="0.3">
      <c r="A362" t="s">
        <v>8219</v>
      </c>
      <c r="B362">
        <v>19</v>
      </c>
      <c r="D362" t="s">
        <v>8221</v>
      </c>
      <c r="E362">
        <v>2</v>
      </c>
    </row>
    <row r="363" spans="1:5" x14ac:dyDescent="0.3">
      <c r="A363" t="s">
        <v>8219</v>
      </c>
      <c r="B363">
        <v>94</v>
      </c>
      <c r="D363" t="s">
        <v>8221</v>
      </c>
      <c r="E363">
        <v>0</v>
      </c>
    </row>
    <row r="364" spans="1:5" x14ac:dyDescent="0.3">
      <c r="A364" t="s">
        <v>8219</v>
      </c>
      <c r="B364">
        <v>23</v>
      </c>
      <c r="D364" t="s">
        <v>8221</v>
      </c>
      <c r="E364">
        <v>3</v>
      </c>
    </row>
    <row r="365" spans="1:5" x14ac:dyDescent="0.3">
      <c r="A365" t="s">
        <v>8219</v>
      </c>
      <c r="B365">
        <v>15</v>
      </c>
      <c r="D365" t="s">
        <v>8221</v>
      </c>
      <c r="E365">
        <v>4</v>
      </c>
    </row>
    <row r="366" spans="1:5" x14ac:dyDescent="0.3">
      <c r="A366" t="s">
        <v>8219</v>
      </c>
      <c r="B366">
        <v>62</v>
      </c>
      <c r="D366" t="s">
        <v>8221</v>
      </c>
      <c r="E366">
        <v>3</v>
      </c>
    </row>
    <row r="367" spans="1:5" x14ac:dyDescent="0.3">
      <c r="A367" t="s">
        <v>8219</v>
      </c>
      <c r="B367">
        <v>74</v>
      </c>
      <c r="D367" t="s">
        <v>8221</v>
      </c>
      <c r="E367">
        <v>6</v>
      </c>
    </row>
    <row r="368" spans="1:5" x14ac:dyDescent="0.3">
      <c r="A368" t="s">
        <v>8219</v>
      </c>
      <c r="B368">
        <v>97</v>
      </c>
      <c r="D368" t="s">
        <v>8221</v>
      </c>
      <c r="E368">
        <v>0</v>
      </c>
    </row>
    <row r="369" spans="1:5" x14ac:dyDescent="0.3">
      <c r="A369" t="s">
        <v>8219</v>
      </c>
      <c r="B369">
        <v>55</v>
      </c>
      <c r="D369" t="s">
        <v>8221</v>
      </c>
      <c r="E369">
        <v>0</v>
      </c>
    </row>
    <row r="370" spans="1:5" x14ac:dyDescent="0.3">
      <c r="A370" t="s">
        <v>8219</v>
      </c>
      <c r="B370">
        <v>44</v>
      </c>
      <c r="D370" t="s">
        <v>8221</v>
      </c>
      <c r="E370">
        <v>0</v>
      </c>
    </row>
    <row r="371" spans="1:5" x14ac:dyDescent="0.3">
      <c r="A371" t="s">
        <v>8219</v>
      </c>
      <c r="B371">
        <v>110</v>
      </c>
      <c r="D371" t="s">
        <v>8221</v>
      </c>
      <c r="E371">
        <v>8</v>
      </c>
    </row>
    <row r="372" spans="1:5" x14ac:dyDescent="0.3">
      <c r="A372" t="s">
        <v>8219</v>
      </c>
      <c r="B372">
        <v>59</v>
      </c>
      <c r="D372" t="s">
        <v>8221</v>
      </c>
      <c r="E372">
        <v>5</v>
      </c>
    </row>
    <row r="373" spans="1:5" x14ac:dyDescent="0.3">
      <c r="A373" t="s">
        <v>8219</v>
      </c>
      <c r="B373">
        <v>62</v>
      </c>
      <c r="D373" t="s">
        <v>8221</v>
      </c>
      <c r="E373">
        <v>0</v>
      </c>
    </row>
    <row r="374" spans="1:5" x14ac:dyDescent="0.3">
      <c r="A374" t="s">
        <v>8219</v>
      </c>
      <c r="B374">
        <v>105</v>
      </c>
      <c r="D374" t="s">
        <v>8221</v>
      </c>
      <c r="E374">
        <v>2</v>
      </c>
    </row>
    <row r="375" spans="1:5" x14ac:dyDescent="0.3">
      <c r="A375" t="s">
        <v>8219</v>
      </c>
      <c r="B375">
        <v>26</v>
      </c>
      <c r="D375" t="s">
        <v>8221</v>
      </c>
      <c r="E375">
        <v>24</v>
      </c>
    </row>
    <row r="376" spans="1:5" x14ac:dyDescent="0.3">
      <c r="A376" t="s">
        <v>8219</v>
      </c>
      <c r="B376">
        <v>49</v>
      </c>
      <c r="D376" t="s">
        <v>8221</v>
      </c>
      <c r="E376">
        <v>0</v>
      </c>
    </row>
    <row r="377" spans="1:5" x14ac:dyDescent="0.3">
      <c r="A377" t="s">
        <v>8219</v>
      </c>
      <c r="B377">
        <v>68</v>
      </c>
      <c r="D377" t="s">
        <v>8221</v>
      </c>
      <c r="E377">
        <v>9</v>
      </c>
    </row>
    <row r="378" spans="1:5" x14ac:dyDescent="0.3">
      <c r="A378" t="s">
        <v>8219</v>
      </c>
      <c r="B378">
        <v>22</v>
      </c>
      <c r="D378" t="s">
        <v>8221</v>
      </c>
      <c r="E378">
        <v>0</v>
      </c>
    </row>
    <row r="379" spans="1:5" x14ac:dyDescent="0.3">
      <c r="A379" t="s">
        <v>8219</v>
      </c>
      <c r="B379">
        <v>18</v>
      </c>
      <c r="D379" t="s">
        <v>8221</v>
      </c>
      <c r="E379">
        <v>1</v>
      </c>
    </row>
    <row r="380" spans="1:5" x14ac:dyDescent="0.3">
      <c r="A380" t="s">
        <v>8219</v>
      </c>
      <c r="B380">
        <v>19</v>
      </c>
      <c r="D380" t="s">
        <v>8221</v>
      </c>
      <c r="E380">
        <v>10</v>
      </c>
    </row>
    <row r="381" spans="1:5" x14ac:dyDescent="0.3">
      <c r="A381" t="s">
        <v>8219</v>
      </c>
      <c r="B381">
        <v>99</v>
      </c>
      <c r="D381" t="s">
        <v>8221</v>
      </c>
      <c r="E381">
        <v>1</v>
      </c>
    </row>
    <row r="382" spans="1:5" x14ac:dyDescent="0.3">
      <c r="A382" t="s">
        <v>8219</v>
      </c>
      <c r="B382">
        <v>27</v>
      </c>
      <c r="D382" t="s">
        <v>8221</v>
      </c>
      <c r="E382">
        <v>0</v>
      </c>
    </row>
    <row r="383" spans="1:5" x14ac:dyDescent="0.3">
      <c r="A383" t="s">
        <v>8219</v>
      </c>
      <c r="B383">
        <v>25</v>
      </c>
      <c r="D383" t="s">
        <v>8221</v>
      </c>
      <c r="E383">
        <v>20</v>
      </c>
    </row>
    <row r="384" spans="1:5" x14ac:dyDescent="0.3">
      <c r="A384" t="s">
        <v>8219</v>
      </c>
      <c r="B384">
        <v>14</v>
      </c>
      <c r="D384" t="s">
        <v>8221</v>
      </c>
      <c r="E384">
        <v>30</v>
      </c>
    </row>
    <row r="385" spans="1:5" x14ac:dyDescent="0.3">
      <c r="A385" t="s">
        <v>8219</v>
      </c>
      <c r="B385">
        <v>35</v>
      </c>
      <c r="D385" t="s">
        <v>8221</v>
      </c>
      <c r="E385">
        <v>6</v>
      </c>
    </row>
    <row r="386" spans="1:5" x14ac:dyDescent="0.3">
      <c r="A386" t="s">
        <v>8219</v>
      </c>
      <c r="B386">
        <v>10</v>
      </c>
      <c r="D386" t="s">
        <v>8221</v>
      </c>
      <c r="E386">
        <v>15</v>
      </c>
    </row>
    <row r="387" spans="1:5" x14ac:dyDescent="0.3">
      <c r="A387" t="s">
        <v>8219</v>
      </c>
      <c r="B387">
        <v>29</v>
      </c>
      <c r="D387" t="s">
        <v>8221</v>
      </c>
      <c r="E387">
        <v>5</v>
      </c>
    </row>
    <row r="388" spans="1:5" x14ac:dyDescent="0.3">
      <c r="A388" t="s">
        <v>8219</v>
      </c>
      <c r="B388">
        <v>44</v>
      </c>
      <c r="D388" t="s">
        <v>8221</v>
      </c>
      <c r="E388">
        <v>0</v>
      </c>
    </row>
    <row r="389" spans="1:5" x14ac:dyDescent="0.3">
      <c r="A389" t="s">
        <v>8219</v>
      </c>
      <c r="B389">
        <v>17</v>
      </c>
      <c r="D389" t="s">
        <v>8221</v>
      </c>
      <c r="E389">
        <v>0</v>
      </c>
    </row>
    <row r="390" spans="1:5" x14ac:dyDescent="0.3">
      <c r="A390" t="s">
        <v>8219</v>
      </c>
      <c r="B390">
        <v>34</v>
      </c>
      <c r="D390" t="s">
        <v>8221</v>
      </c>
      <c r="E390">
        <v>28</v>
      </c>
    </row>
    <row r="391" spans="1:5" x14ac:dyDescent="0.3">
      <c r="A391" t="s">
        <v>8219</v>
      </c>
      <c r="B391">
        <v>14</v>
      </c>
      <c r="D391" t="s">
        <v>8221</v>
      </c>
      <c r="E391">
        <v>0</v>
      </c>
    </row>
    <row r="392" spans="1:5" x14ac:dyDescent="0.3">
      <c r="A392" t="s">
        <v>8219</v>
      </c>
      <c r="B392">
        <v>156</v>
      </c>
      <c r="D392" t="s">
        <v>8221</v>
      </c>
      <c r="E392">
        <v>5</v>
      </c>
    </row>
    <row r="393" spans="1:5" x14ac:dyDescent="0.3">
      <c r="A393" t="s">
        <v>8219</v>
      </c>
      <c r="B393">
        <v>128</v>
      </c>
      <c r="D393" t="s">
        <v>8221</v>
      </c>
      <c r="E393">
        <v>7</v>
      </c>
    </row>
    <row r="394" spans="1:5" x14ac:dyDescent="0.3">
      <c r="A394" t="s">
        <v>8219</v>
      </c>
      <c r="B394">
        <v>60</v>
      </c>
      <c r="D394" t="s">
        <v>8221</v>
      </c>
      <c r="E394">
        <v>30</v>
      </c>
    </row>
    <row r="395" spans="1:5" x14ac:dyDescent="0.3">
      <c r="A395" t="s">
        <v>8219</v>
      </c>
      <c r="B395">
        <v>32</v>
      </c>
      <c r="D395" t="s">
        <v>8221</v>
      </c>
      <c r="E395">
        <v>2</v>
      </c>
    </row>
    <row r="396" spans="1:5" x14ac:dyDescent="0.3">
      <c r="A396" t="s">
        <v>8219</v>
      </c>
      <c r="B396">
        <v>53</v>
      </c>
      <c r="D396" t="s">
        <v>8221</v>
      </c>
      <c r="E396">
        <v>30</v>
      </c>
    </row>
    <row r="397" spans="1:5" x14ac:dyDescent="0.3">
      <c r="A397" t="s">
        <v>8219</v>
      </c>
      <c r="B397">
        <v>184</v>
      </c>
      <c r="D397" t="s">
        <v>8221</v>
      </c>
      <c r="E397">
        <v>2</v>
      </c>
    </row>
    <row r="398" spans="1:5" x14ac:dyDescent="0.3">
      <c r="A398" t="s">
        <v>8219</v>
      </c>
      <c r="B398">
        <v>90</v>
      </c>
      <c r="D398" t="s">
        <v>8221</v>
      </c>
      <c r="E398">
        <v>0</v>
      </c>
    </row>
    <row r="399" spans="1:5" x14ac:dyDescent="0.3">
      <c r="A399" t="s">
        <v>8219</v>
      </c>
      <c r="B399">
        <v>71</v>
      </c>
      <c r="D399" t="s">
        <v>8221</v>
      </c>
      <c r="E399">
        <v>2</v>
      </c>
    </row>
    <row r="400" spans="1:5" x14ac:dyDescent="0.3">
      <c r="A400" t="s">
        <v>8219</v>
      </c>
      <c r="B400">
        <v>87</v>
      </c>
      <c r="D400" t="s">
        <v>8221</v>
      </c>
      <c r="E400">
        <v>1</v>
      </c>
    </row>
    <row r="401" spans="1:5" x14ac:dyDescent="0.3">
      <c r="A401" t="s">
        <v>8219</v>
      </c>
      <c r="B401">
        <v>28</v>
      </c>
      <c r="D401" t="s">
        <v>8221</v>
      </c>
      <c r="E401">
        <v>2</v>
      </c>
    </row>
    <row r="402" spans="1:5" x14ac:dyDescent="0.3">
      <c r="A402" t="s">
        <v>8219</v>
      </c>
      <c r="B402">
        <v>56</v>
      </c>
      <c r="D402" t="s">
        <v>8221</v>
      </c>
      <c r="E402">
        <v>14</v>
      </c>
    </row>
    <row r="403" spans="1:5" x14ac:dyDescent="0.3">
      <c r="A403" t="s">
        <v>8219</v>
      </c>
      <c r="B403">
        <v>51</v>
      </c>
      <c r="D403" t="s">
        <v>8221</v>
      </c>
      <c r="E403">
        <v>31</v>
      </c>
    </row>
    <row r="404" spans="1:5" x14ac:dyDescent="0.3">
      <c r="A404" t="s">
        <v>8219</v>
      </c>
      <c r="B404">
        <v>75</v>
      </c>
      <c r="D404" t="s">
        <v>8221</v>
      </c>
      <c r="E404">
        <v>16</v>
      </c>
    </row>
    <row r="405" spans="1:5" x14ac:dyDescent="0.3">
      <c r="A405" t="s">
        <v>8219</v>
      </c>
      <c r="B405">
        <v>38</v>
      </c>
      <c r="D405" t="s">
        <v>8221</v>
      </c>
      <c r="E405">
        <v>12</v>
      </c>
    </row>
    <row r="406" spans="1:5" x14ac:dyDescent="0.3">
      <c r="A406" t="s">
        <v>8219</v>
      </c>
      <c r="B406">
        <v>18</v>
      </c>
      <c r="D406" t="s">
        <v>8221</v>
      </c>
      <c r="E406">
        <v>96</v>
      </c>
    </row>
    <row r="407" spans="1:5" x14ac:dyDescent="0.3">
      <c r="A407" t="s">
        <v>8219</v>
      </c>
      <c r="B407">
        <v>54</v>
      </c>
      <c r="D407" t="s">
        <v>8221</v>
      </c>
      <c r="E407">
        <v>16</v>
      </c>
    </row>
    <row r="408" spans="1:5" x14ac:dyDescent="0.3">
      <c r="A408" t="s">
        <v>8219</v>
      </c>
      <c r="B408">
        <v>71</v>
      </c>
      <c r="D408" t="s">
        <v>8221</v>
      </c>
      <c r="E408">
        <v>5</v>
      </c>
    </row>
    <row r="409" spans="1:5" x14ac:dyDescent="0.3">
      <c r="A409" t="s">
        <v>8219</v>
      </c>
      <c r="B409">
        <v>57</v>
      </c>
      <c r="D409" t="s">
        <v>8221</v>
      </c>
      <c r="E409">
        <v>0</v>
      </c>
    </row>
    <row r="410" spans="1:5" x14ac:dyDescent="0.3">
      <c r="A410" t="s">
        <v>8219</v>
      </c>
      <c r="B410">
        <v>43</v>
      </c>
      <c r="D410" t="s">
        <v>8221</v>
      </c>
      <c r="E410">
        <v>8</v>
      </c>
    </row>
    <row r="411" spans="1:5" x14ac:dyDescent="0.3">
      <c r="A411" t="s">
        <v>8219</v>
      </c>
      <c r="B411">
        <v>52</v>
      </c>
      <c r="D411" t="s">
        <v>8221</v>
      </c>
      <c r="E411">
        <v>7</v>
      </c>
    </row>
    <row r="412" spans="1:5" x14ac:dyDescent="0.3">
      <c r="A412" t="s">
        <v>8219</v>
      </c>
      <c r="B412">
        <v>27</v>
      </c>
      <c r="D412" t="s">
        <v>8221</v>
      </c>
      <c r="E412">
        <v>24</v>
      </c>
    </row>
    <row r="413" spans="1:5" x14ac:dyDescent="0.3">
      <c r="A413" t="s">
        <v>8219</v>
      </c>
      <c r="B413">
        <v>12</v>
      </c>
      <c r="D413" t="s">
        <v>8221</v>
      </c>
      <c r="E413">
        <v>121</v>
      </c>
    </row>
    <row r="414" spans="1:5" x14ac:dyDescent="0.3">
      <c r="A414" t="s">
        <v>8219</v>
      </c>
      <c r="B414">
        <v>33</v>
      </c>
      <c r="D414" t="s">
        <v>8221</v>
      </c>
      <c r="E414">
        <v>196</v>
      </c>
    </row>
    <row r="415" spans="1:5" x14ac:dyDescent="0.3">
      <c r="A415" t="s">
        <v>8219</v>
      </c>
      <c r="B415">
        <v>96</v>
      </c>
      <c r="D415" t="s">
        <v>8221</v>
      </c>
      <c r="E415">
        <v>5</v>
      </c>
    </row>
    <row r="416" spans="1:5" x14ac:dyDescent="0.3">
      <c r="A416" t="s">
        <v>8219</v>
      </c>
      <c r="B416">
        <v>28</v>
      </c>
      <c r="D416" t="s">
        <v>8221</v>
      </c>
      <c r="E416">
        <v>73</v>
      </c>
    </row>
    <row r="417" spans="1:5" x14ac:dyDescent="0.3">
      <c r="A417" t="s">
        <v>8219</v>
      </c>
      <c r="B417">
        <v>43</v>
      </c>
      <c r="D417" t="s">
        <v>8221</v>
      </c>
      <c r="E417">
        <v>93</v>
      </c>
    </row>
    <row r="418" spans="1:5" x14ac:dyDescent="0.3">
      <c r="A418" t="s">
        <v>8219</v>
      </c>
      <c r="B418">
        <v>205</v>
      </c>
      <c r="D418" t="s">
        <v>8221</v>
      </c>
      <c r="E418">
        <v>17</v>
      </c>
    </row>
    <row r="419" spans="1:5" x14ac:dyDescent="0.3">
      <c r="A419" t="s">
        <v>8219</v>
      </c>
      <c r="B419">
        <v>23</v>
      </c>
      <c r="D419" t="s">
        <v>8221</v>
      </c>
      <c r="E419">
        <v>7</v>
      </c>
    </row>
    <row r="420" spans="1:5" x14ac:dyDescent="0.3">
      <c r="A420" t="s">
        <v>8219</v>
      </c>
      <c r="B420">
        <v>19</v>
      </c>
      <c r="D420" t="s">
        <v>8221</v>
      </c>
      <c r="E420">
        <v>17</v>
      </c>
    </row>
    <row r="421" spans="1:5" x14ac:dyDescent="0.3">
      <c r="A421" t="s">
        <v>8219</v>
      </c>
      <c r="B421">
        <v>14</v>
      </c>
      <c r="D421" t="s">
        <v>8221</v>
      </c>
      <c r="E421">
        <v>171</v>
      </c>
    </row>
    <row r="422" spans="1:5" x14ac:dyDescent="0.3">
      <c r="A422" t="s">
        <v>8219</v>
      </c>
      <c r="B422">
        <v>38</v>
      </c>
      <c r="D422" t="s">
        <v>8221</v>
      </c>
      <c r="E422">
        <v>188</v>
      </c>
    </row>
    <row r="423" spans="1:5" x14ac:dyDescent="0.3">
      <c r="A423" t="s">
        <v>8219</v>
      </c>
      <c r="B423">
        <v>78</v>
      </c>
      <c r="D423" t="s">
        <v>8221</v>
      </c>
      <c r="E423">
        <v>110</v>
      </c>
    </row>
    <row r="424" spans="1:5" x14ac:dyDescent="0.3">
      <c r="A424" t="s">
        <v>8219</v>
      </c>
      <c r="B424">
        <v>69</v>
      </c>
      <c r="D424" t="s">
        <v>8221</v>
      </c>
      <c r="E424">
        <v>37</v>
      </c>
    </row>
    <row r="425" spans="1:5" x14ac:dyDescent="0.3">
      <c r="A425" t="s">
        <v>8219</v>
      </c>
      <c r="B425">
        <v>33</v>
      </c>
      <c r="D425" t="s">
        <v>8221</v>
      </c>
      <c r="E425">
        <v>9</v>
      </c>
    </row>
    <row r="426" spans="1:5" x14ac:dyDescent="0.3">
      <c r="A426" t="s">
        <v>8219</v>
      </c>
      <c r="B426">
        <v>54</v>
      </c>
      <c r="D426" t="s">
        <v>8221</v>
      </c>
      <c r="E426">
        <v>29</v>
      </c>
    </row>
    <row r="427" spans="1:5" x14ac:dyDescent="0.3">
      <c r="A427" t="s">
        <v>8219</v>
      </c>
      <c r="B427">
        <v>99</v>
      </c>
      <c r="D427" t="s">
        <v>8221</v>
      </c>
      <c r="E427">
        <v>6</v>
      </c>
    </row>
    <row r="428" spans="1:5" x14ac:dyDescent="0.3">
      <c r="A428" t="s">
        <v>8219</v>
      </c>
      <c r="B428">
        <v>49</v>
      </c>
      <c r="D428" t="s">
        <v>8221</v>
      </c>
      <c r="E428">
        <v>30</v>
      </c>
    </row>
    <row r="429" spans="1:5" x14ac:dyDescent="0.3">
      <c r="A429" t="s">
        <v>8219</v>
      </c>
      <c r="B429">
        <v>11</v>
      </c>
      <c r="D429" t="s">
        <v>8221</v>
      </c>
      <c r="E429">
        <v>81</v>
      </c>
    </row>
    <row r="430" spans="1:5" x14ac:dyDescent="0.3">
      <c r="A430" t="s">
        <v>8219</v>
      </c>
      <c r="B430">
        <v>38</v>
      </c>
      <c r="D430" t="s">
        <v>8221</v>
      </c>
      <c r="E430">
        <v>4</v>
      </c>
    </row>
    <row r="431" spans="1:5" x14ac:dyDescent="0.3">
      <c r="A431" t="s">
        <v>8219</v>
      </c>
      <c r="B431">
        <v>16</v>
      </c>
      <c r="D431" t="s">
        <v>8221</v>
      </c>
      <c r="E431">
        <v>11</v>
      </c>
    </row>
    <row r="432" spans="1:5" x14ac:dyDescent="0.3">
      <c r="A432" t="s">
        <v>8219</v>
      </c>
      <c r="B432">
        <v>32</v>
      </c>
      <c r="D432" t="s">
        <v>8221</v>
      </c>
      <c r="E432">
        <v>14</v>
      </c>
    </row>
    <row r="433" spans="1:5" x14ac:dyDescent="0.3">
      <c r="A433" t="s">
        <v>8219</v>
      </c>
      <c r="B433">
        <v>20</v>
      </c>
      <c r="D433" t="s">
        <v>8221</v>
      </c>
      <c r="E433">
        <v>5</v>
      </c>
    </row>
    <row r="434" spans="1:5" x14ac:dyDescent="0.3">
      <c r="A434" t="s">
        <v>8219</v>
      </c>
      <c r="B434">
        <v>154</v>
      </c>
      <c r="D434" t="s">
        <v>8221</v>
      </c>
      <c r="E434">
        <v>45</v>
      </c>
    </row>
    <row r="435" spans="1:5" x14ac:dyDescent="0.3">
      <c r="A435" t="s">
        <v>8219</v>
      </c>
      <c r="B435">
        <v>41</v>
      </c>
      <c r="D435" t="s">
        <v>8221</v>
      </c>
      <c r="E435">
        <v>8</v>
      </c>
    </row>
    <row r="436" spans="1:5" x14ac:dyDescent="0.3">
      <c r="A436" t="s">
        <v>8219</v>
      </c>
      <c r="B436">
        <v>75</v>
      </c>
      <c r="D436" t="s">
        <v>8221</v>
      </c>
      <c r="E436">
        <v>3</v>
      </c>
    </row>
    <row r="437" spans="1:5" x14ac:dyDescent="0.3">
      <c r="A437" t="s">
        <v>8219</v>
      </c>
      <c r="B437">
        <v>40</v>
      </c>
      <c r="D437" t="s">
        <v>8221</v>
      </c>
      <c r="E437">
        <v>24</v>
      </c>
    </row>
    <row r="438" spans="1:5" x14ac:dyDescent="0.3">
      <c r="A438" t="s">
        <v>8219</v>
      </c>
      <c r="B438">
        <v>46</v>
      </c>
      <c r="D438" t="s">
        <v>8221</v>
      </c>
      <c r="E438">
        <v>18</v>
      </c>
    </row>
    <row r="439" spans="1:5" x14ac:dyDescent="0.3">
      <c r="A439" t="s">
        <v>8219</v>
      </c>
      <c r="B439">
        <v>62</v>
      </c>
      <c r="D439" t="s">
        <v>8221</v>
      </c>
      <c r="E439">
        <v>12</v>
      </c>
    </row>
    <row r="440" spans="1:5" x14ac:dyDescent="0.3">
      <c r="A440" t="s">
        <v>8219</v>
      </c>
      <c r="B440">
        <v>61</v>
      </c>
      <c r="D440" t="s">
        <v>8221</v>
      </c>
      <c r="E440">
        <v>123</v>
      </c>
    </row>
    <row r="441" spans="1:5" x14ac:dyDescent="0.3">
      <c r="A441" t="s">
        <v>8219</v>
      </c>
      <c r="B441">
        <v>96</v>
      </c>
      <c r="D441" t="s">
        <v>8221</v>
      </c>
      <c r="E441">
        <v>96</v>
      </c>
    </row>
    <row r="442" spans="1:5" x14ac:dyDescent="0.3">
      <c r="A442" t="s">
        <v>8219</v>
      </c>
      <c r="B442">
        <v>190</v>
      </c>
      <c r="D442" t="s">
        <v>8221</v>
      </c>
      <c r="E442">
        <v>31</v>
      </c>
    </row>
    <row r="443" spans="1:5" x14ac:dyDescent="0.3">
      <c r="A443" t="s">
        <v>8219</v>
      </c>
      <c r="B443">
        <v>94</v>
      </c>
      <c r="D443" t="s">
        <v>8221</v>
      </c>
      <c r="E443">
        <v>4</v>
      </c>
    </row>
    <row r="444" spans="1:5" x14ac:dyDescent="0.3">
      <c r="A444" t="s">
        <v>8219</v>
      </c>
      <c r="B444">
        <v>39</v>
      </c>
      <c r="D444" t="s">
        <v>8221</v>
      </c>
      <c r="E444">
        <v>3</v>
      </c>
    </row>
    <row r="445" spans="1:5" x14ac:dyDescent="0.3">
      <c r="A445" t="s">
        <v>8219</v>
      </c>
      <c r="B445">
        <v>127</v>
      </c>
      <c r="D445" t="s">
        <v>8221</v>
      </c>
      <c r="E445">
        <v>179</v>
      </c>
    </row>
    <row r="446" spans="1:5" x14ac:dyDescent="0.3">
      <c r="A446" t="s">
        <v>8219</v>
      </c>
      <c r="B446">
        <v>159</v>
      </c>
      <c r="D446" t="s">
        <v>8221</v>
      </c>
      <c r="E446">
        <v>3</v>
      </c>
    </row>
    <row r="447" spans="1:5" x14ac:dyDescent="0.3">
      <c r="A447" t="s">
        <v>8219</v>
      </c>
      <c r="B447">
        <v>177</v>
      </c>
      <c r="D447" t="s">
        <v>8221</v>
      </c>
      <c r="E447">
        <v>23</v>
      </c>
    </row>
    <row r="448" spans="1:5" x14ac:dyDescent="0.3">
      <c r="A448" t="s">
        <v>8219</v>
      </c>
      <c r="B448">
        <v>47</v>
      </c>
      <c r="D448" t="s">
        <v>8221</v>
      </c>
      <c r="E448">
        <v>23</v>
      </c>
    </row>
    <row r="449" spans="1:5" x14ac:dyDescent="0.3">
      <c r="A449" t="s">
        <v>8219</v>
      </c>
      <c r="B449">
        <v>1</v>
      </c>
      <c r="D449" t="s">
        <v>8221</v>
      </c>
      <c r="E449">
        <v>41</v>
      </c>
    </row>
    <row r="450" spans="1:5" x14ac:dyDescent="0.3">
      <c r="A450" t="s">
        <v>8219</v>
      </c>
      <c r="B450">
        <v>16</v>
      </c>
      <c r="D450" t="s">
        <v>8221</v>
      </c>
      <c r="E450">
        <v>0</v>
      </c>
    </row>
    <row r="451" spans="1:5" x14ac:dyDescent="0.3">
      <c r="A451" t="s">
        <v>8219</v>
      </c>
      <c r="B451">
        <v>115</v>
      </c>
      <c r="D451" t="s">
        <v>8221</v>
      </c>
      <c r="E451">
        <v>32</v>
      </c>
    </row>
    <row r="452" spans="1:5" x14ac:dyDescent="0.3">
      <c r="A452" t="s">
        <v>8219</v>
      </c>
      <c r="B452">
        <v>133</v>
      </c>
      <c r="D452" t="s">
        <v>8221</v>
      </c>
      <c r="E452">
        <v>2</v>
      </c>
    </row>
    <row r="453" spans="1:5" x14ac:dyDescent="0.3">
      <c r="A453" t="s">
        <v>8219</v>
      </c>
      <c r="B453">
        <v>70</v>
      </c>
      <c r="D453" t="s">
        <v>8221</v>
      </c>
      <c r="E453">
        <v>7</v>
      </c>
    </row>
    <row r="454" spans="1:5" x14ac:dyDescent="0.3">
      <c r="A454" t="s">
        <v>8219</v>
      </c>
      <c r="B454">
        <v>62</v>
      </c>
      <c r="D454" t="s">
        <v>8221</v>
      </c>
      <c r="E454">
        <v>4</v>
      </c>
    </row>
    <row r="455" spans="1:5" x14ac:dyDescent="0.3">
      <c r="A455" t="s">
        <v>8219</v>
      </c>
      <c r="B455">
        <v>10</v>
      </c>
      <c r="D455" t="s">
        <v>8221</v>
      </c>
      <c r="E455">
        <v>196</v>
      </c>
    </row>
    <row r="456" spans="1:5" x14ac:dyDescent="0.3">
      <c r="A456" t="s">
        <v>8219</v>
      </c>
      <c r="B456">
        <v>499</v>
      </c>
      <c r="D456" t="s">
        <v>8221</v>
      </c>
      <c r="E456">
        <v>11</v>
      </c>
    </row>
    <row r="457" spans="1:5" x14ac:dyDescent="0.3">
      <c r="A457" t="s">
        <v>8219</v>
      </c>
      <c r="B457">
        <v>47</v>
      </c>
      <c r="D457" t="s">
        <v>8221</v>
      </c>
      <c r="E457">
        <v>9</v>
      </c>
    </row>
    <row r="458" spans="1:5" x14ac:dyDescent="0.3">
      <c r="A458" t="s">
        <v>8219</v>
      </c>
      <c r="B458">
        <v>28</v>
      </c>
      <c r="D458" t="s">
        <v>8221</v>
      </c>
      <c r="E458">
        <v>5</v>
      </c>
    </row>
    <row r="459" spans="1:5" x14ac:dyDescent="0.3">
      <c r="A459" t="s">
        <v>8219</v>
      </c>
      <c r="B459">
        <v>24</v>
      </c>
      <c r="D459" t="s">
        <v>8221</v>
      </c>
      <c r="E459">
        <v>8</v>
      </c>
    </row>
    <row r="460" spans="1:5" x14ac:dyDescent="0.3">
      <c r="A460" t="s">
        <v>8219</v>
      </c>
      <c r="B460">
        <v>76</v>
      </c>
      <c r="D460" t="s">
        <v>8221</v>
      </c>
      <c r="E460">
        <v>229</v>
      </c>
    </row>
    <row r="461" spans="1:5" x14ac:dyDescent="0.3">
      <c r="A461" t="s">
        <v>8219</v>
      </c>
      <c r="B461">
        <v>98</v>
      </c>
      <c r="D461" t="s">
        <v>8221</v>
      </c>
      <c r="E461">
        <v>40</v>
      </c>
    </row>
    <row r="462" spans="1:5" x14ac:dyDescent="0.3">
      <c r="A462" t="s">
        <v>8219</v>
      </c>
      <c r="B462">
        <v>30</v>
      </c>
      <c r="D462" t="s">
        <v>8221</v>
      </c>
      <c r="E462">
        <v>123</v>
      </c>
    </row>
    <row r="463" spans="1:5" x14ac:dyDescent="0.3">
      <c r="A463" t="s">
        <v>8219</v>
      </c>
      <c r="B463">
        <v>478</v>
      </c>
      <c r="D463" t="s">
        <v>8221</v>
      </c>
      <c r="E463">
        <v>5</v>
      </c>
    </row>
    <row r="464" spans="1:5" x14ac:dyDescent="0.3">
      <c r="A464" t="s">
        <v>8219</v>
      </c>
      <c r="B464">
        <v>74</v>
      </c>
      <c r="D464" t="s">
        <v>8221</v>
      </c>
      <c r="E464">
        <v>148</v>
      </c>
    </row>
    <row r="465" spans="1:5" x14ac:dyDescent="0.3">
      <c r="A465" t="s">
        <v>8219</v>
      </c>
      <c r="B465">
        <v>131</v>
      </c>
      <c r="D465" t="s">
        <v>8221</v>
      </c>
      <c r="E465">
        <v>10</v>
      </c>
    </row>
    <row r="466" spans="1:5" x14ac:dyDescent="0.3">
      <c r="A466" t="s">
        <v>8219</v>
      </c>
      <c r="B466">
        <v>61</v>
      </c>
      <c r="D466" t="s">
        <v>8221</v>
      </c>
      <c r="E466">
        <v>4</v>
      </c>
    </row>
    <row r="467" spans="1:5" x14ac:dyDescent="0.3">
      <c r="A467" t="s">
        <v>8219</v>
      </c>
      <c r="B467">
        <v>1071</v>
      </c>
      <c r="D467" t="s">
        <v>8221</v>
      </c>
      <c r="E467">
        <v>21</v>
      </c>
    </row>
    <row r="468" spans="1:5" x14ac:dyDescent="0.3">
      <c r="A468" t="s">
        <v>8219</v>
      </c>
      <c r="B468">
        <v>122</v>
      </c>
      <c r="D468" t="s">
        <v>8221</v>
      </c>
      <c r="E468">
        <v>2</v>
      </c>
    </row>
    <row r="469" spans="1:5" x14ac:dyDescent="0.3">
      <c r="A469" t="s">
        <v>8219</v>
      </c>
      <c r="B469">
        <v>111</v>
      </c>
      <c r="D469" t="s">
        <v>8221</v>
      </c>
      <c r="E469">
        <v>0</v>
      </c>
    </row>
    <row r="470" spans="1:5" x14ac:dyDescent="0.3">
      <c r="A470" t="s">
        <v>8219</v>
      </c>
      <c r="B470">
        <v>255</v>
      </c>
      <c r="D470" t="s">
        <v>8221</v>
      </c>
      <c r="E470">
        <v>4</v>
      </c>
    </row>
    <row r="471" spans="1:5" x14ac:dyDescent="0.3">
      <c r="A471" t="s">
        <v>8219</v>
      </c>
      <c r="B471">
        <v>141</v>
      </c>
      <c r="D471" t="s">
        <v>8221</v>
      </c>
      <c r="E471">
        <v>1</v>
      </c>
    </row>
    <row r="472" spans="1:5" x14ac:dyDescent="0.3">
      <c r="A472" t="s">
        <v>8219</v>
      </c>
      <c r="B472">
        <v>159</v>
      </c>
      <c r="D472" t="s">
        <v>8221</v>
      </c>
      <c r="E472">
        <v>30</v>
      </c>
    </row>
    <row r="473" spans="1:5" x14ac:dyDescent="0.3">
      <c r="A473" t="s">
        <v>8219</v>
      </c>
      <c r="B473">
        <v>99</v>
      </c>
      <c r="D473" t="s">
        <v>8221</v>
      </c>
      <c r="E473">
        <v>3</v>
      </c>
    </row>
    <row r="474" spans="1:5" x14ac:dyDescent="0.3">
      <c r="A474" t="s">
        <v>8219</v>
      </c>
      <c r="B474">
        <v>96</v>
      </c>
      <c r="D474" t="s">
        <v>8221</v>
      </c>
      <c r="E474">
        <v>975</v>
      </c>
    </row>
    <row r="475" spans="1:5" x14ac:dyDescent="0.3">
      <c r="A475" t="s">
        <v>8219</v>
      </c>
      <c r="B475">
        <v>27</v>
      </c>
      <c r="D475" t="s">
        <v>8221</v>
      </c>
      <c r="E475">
        <v>167</v>
      </c>
    </row>
    <row r="476" spans="1:5" x14ac:dyDescent="0.3">
      <c r="A476" t="s">
        <v>8219</v>
      </c>
      <c r="B476">
        <v>166</v>
      </c>
      <c r="D476" t="s">
        <v>8221</v>
      </c>
      <c r="E476">
        <v>5</v>
      </c>
    </row>
    <row r="477" spans="1:5" x14ac:dyDescent="0.3">
      <c r="A477" t="s">
        <v>8219</v>
      </c>
      <c r="B477">
        <v>76</v>
      </c>
      <c r="D477" t="s">
        <v>8221</v>
      </c>
      <c r="E477">
        <v>18</v>
      </c>
    </row>
    <row r="478" spans="1:5" x14ac:dyDescent="0.3">
      <c r="A478" t="s">
        <v>8219</v>
      </c>
      <c r="B478">
        <v>211</v>
      </c>
      <c r="D478" t="s">
        <v>8221</v>
      </c>
      <c r="E478">
        <v>98</v>
      </c>
    </row>
    <row r="479" spans="1:5" x14ac:dyDescent="0.3">
      <c r="A479" t="s">
        <v>8219</v>
      </c>
      <c r="B479">
        <v>21</v>
      </c>
      <c r="D479" t="s">
        <v>8221</v>
      </c>
      <c r="E479">
        <v>4</v>
      </c>
    </row>
    <row r="480" spans="1:5" x14ac:dyDescent="0.3">
      <c r="A480" t="s">
        <v>8219</v>
      </c>
      <c r="B480">
        <v>61</v>
      </c>
      <c r="D480" t="s">
        <v>8221</v>
      </c>
      <c r="E480">
        <v>3</v>
      </c>
    </row>
    <row r="481" spans="1:5" x14ac:dyDescent="0.3">
      <c r="A481" t="s">
        <v>8219</v>
      </c>
      <c r="B481">
        <v>30</v>
      </c>
      <c r="D481" t="s">
        <v>8221</v>
      </c>
      <c r="E481">
        <v>1</v>
      </c>
    </row>
    <row r="482" spans="1:5" x14ac:dyDescent="0.3">
      <c r="A482" t="s">
        <v>8219</v>
      </c>
      <c r="B482">
        <v>375</v>
      </c>
      <c r="D482" t="s">
        <v>8221</v>
      </c>
      <c r="E482">
        <v>0</v>
      </c>
    </row>
    <row r="483" spans="1:5" x14ac:dyDescent="0.3">
      <c r="A483" t="s">
        <v>8219</v>
      </c>
      <c r="B483">
        <v>111</v>
      </c>
      <c r="D483" t="s">
        <v>8221</v>
      </c>
      <c r="E483">
        <v>9</v>
      </c>
    </row>
    <row r="484" spans="1:5" x14ac:dyDescent="0.3">
      <c r="A484" t="s">
        <v>8219</v>
      </c>
      <c r="B484">
        <v>123</v>
      </c>
      <c r="D484" t="s">
        <v>8221</v>
      </c>
      <c r="E484">
        <v>2</v>
      </c>
    </row>
    <row r="485" spans="1:5" x14ac:dyDescent="0.3">
      <c r="A485" t="s">
        <v>8219</v>
      </c>
      <c r="B485">
        <v>70</v>
      </c>
      <c r="D485" t="s">
        <v>8221</v>
      </c>
      <c r="E485">
        <v>0</v>
      </c>
    </row>
    <row r="486" spans="1:5" x14ac:dyDescent="0.3">
      <c r="A486" t="s">
        <v>8219</v>
      </c>
      <c r="B486">
        <v>85</v>
      </c>
      <c r="D486" t="s">
        <v>8221</v>
      </c>
      <c r="E486">
        <v>147</v>
      </c>
    </row>
    <row r="487" spans="1:5" x14ac:dyDescent="0.3">
      <c r="A487" t="s">
        <v>8219</v>
      </c>
      <c r="B487">
        <v>86</v>
      </c>
      <c r="D487" t="s">
        <v>8221</v>
      </c>
      <c r="E487">
        <v>49</v>
      </c>
    </row>
    <row r="488" spans="1:5" x14ac:dyDescent="0.3">
      <c r="A488" t="s">
        <v>8219</v>
      </c>
      <c r="B488">
        <v>13</v>
      </c>
      <c r="D488" t="s">
        <v>8221</v>
      </c>
      <c r="E488">
        <v>1</v>
      </c>
    </row>
    <row r="489" spans="1:5" x14ac:dyDescent="0.3">
      <c r="A489" t="s">
        <v>8219</v>
      </c>
      <c r="B489">
        <v>33</v>
      </c>
      <c r="D489" t="s">
        <v>8221</v>
      </c>
      <c r="E489">
        <v>2</v>
      </c>
    </row>
    <row r="490" spans="1:5" x14ac:dyDescent="0.3">
      <c r="A490" t="s">
        <v>8219</v>
      </c>
      <c r="B490">
        <v>15</v>
      </c>
      <c r="D490" t="s">
        <v>8221</v>
      </c>
      <c r="E490">
        <v>7</v>
      </c>
    </row>
    <row r="491" spans="1:5" x14ac:dyDescent="0.3">
      <c r="A491" t="s">
        <v>8219</v>
      </c>
      <c r="B491">
        <v>273</v>
      </c>
      <c r="D491" t="s">
        <v>8221</v>
      </c>
      <c r="E491">
        <v>4</v>
      </c>
    </row>
    <row r="492" spans="1:5" x14ac:dyDescent="0.3">
      <c r="A492" t="s">
        <v>8219</v>
      </c>
      <c r="B492">
        <v>714</v>
      </c>
      <c r="D492" t="s">
        <v>8221</v>
      </c>
      <c r="E492">
        <v>27</v>
      </c>
    </row>
    <row r="493" spans="1:5" x14ac:dyDescent="0.3">
      <c r="A493" t="s">
        <v>8219</v>
      </c>
      <c r="B493">
        <v>170</v>
      </c>
      <c r="D493" t="s">
        <v>8221</v>
      </c>
      <c r="E493">
        <v>94</v>
      </c>
    </row>
    <row r="494" spans="1:5" x14ac:dyDescent="0.3">
      <c r="A494" t="s">
        <v>8219</v>
      </c>
      <c r="B494">
        <v>512</v>
      </c>
      <c r="D494" t="s">
        <v>8221</v>
      </c>
      <c r="E494">
        <v>29</v>
      </c>
    </row>
    <row r="495" spans="1:5" x14ac:dyDescent="0.3">
      <c r="A495" t="s">
        <v>8219</v>
      </c>
      <c r="B495">
        <v>314</v>
      </c>
      <c r="D495" t="s">
        <v>8221</v>
      </c>
      <c r="E495">
        <v>7</v>
      </c>
    </row>
    <row r="496" spans="1:5" x14ac:dyDescent="0.3">
      <c r="A496" t="s">
        <v>8219</v>
      </c>
      <c r="B496">
        <v>167</v>
      </c>
      <c r="D496" t="s">
        <v>8221</v>
      </c>
      <c r="E496">
        <v>22</v>
      </c>
    </row>
    <row r="497" spans="1:5" x14ac:dyDescent="0.3">
      <c r="A497" t="s">
        <v>8219</v>
      </c>
      <c r="B497">
        <v>9</v>
      </c>
      <c r="D497" t="s">
        <v>8221</v>
      </c>
      <c r="E497">
        <v>1</v>
      </c>
    </row>
    <row r="498" spans="1:5" x14ac:dyDescent="0.3">
      <c r="A498" t="s">
        <v>8219</v>
      </c>
      <c r="B498">
        <v>103</v>
      </c>
      <c r="D498" t="s">
        <v>8221</v>
      </c>
      <c r="E498">
        <v>10</v>
      </c>
    </row>
    <row r="499" spans="1:5" x14ac:dyDescent="0.3">
      <c r="A499" t="s">
        <v>8219</v>
      </c>
      <c r="B499">
        <v>111</v>
      </c>
      <c r="D499" t="s">
        <v>8221</v>
      </c>
      <c r="E499">
        <v>6</v>
      </c>
    </row>
    <row r="500" spans="1:5" x14ac:dyDescent="0.3">
      <c r="A500" t="s">
        <v>8219</v>
      </c>
      <c r="B500">
        <v>271</v>
      </c>
      <c r="D500" t="s">
        <v>8221</v>
      </c>
      <c r="E500">
        <v>24</v>
      </c>
    </row>
    <row r="501" spans="1:5" x14ac:dyDescent="0.3">
      <c r="A501" t="s">
        <v>8219</v>
      </c>
      <c r="B501">
        <v>101</v>
      </c>
      <c r="D501" t="s">
        <v>8221</v>
      </c>
      <c r="E501">
        <v>15</v>
      </c>
    </row>
    <row r="502" spans="1:5" x14ac:dyDescent="0.3">
      <c r="A502" t="s">
        <v>8219</v>
      </c>
      <c r="B502">
        <v>57</v>
      </c>
      <c r="D502" t="s">
        <v>8221</v>
      </c>
      <c r="E502">
        <v>37</v>
      </c>
    </row>
    <row r="503" spans="1:5" x14ac:dyDescent="0.3">
      <c r="A503" t="s">
        <v>8219</v>
      </c>
      <c r="B503">
        <v>62</v>
      </c>
      <c r="D503" t="s">
        <v>8221</v>
      </c>
      <c r="E503">
        <v>20</v>
      </c>
    </row>
    <row r="504" spans="1:5" x14ac:dyDescent="0.3">
      <c r="A504" t="s">
        <v>8219</v>
      </c>
      <c r="B504">
        <v>32</v>
      </c>
      <c r="D504" t="s">
        <v>8221</v>
      </c>
      <c r="E504">
        <v>7</v>
      </c>
    </row>
    <row r="505" spans="1:5" x14ac:dyDescent="0.3">
      <c r="A505" t="s">
        <v>8219</v>
      </c>
      <c r="B505">
        <v>141</v>
      </c>
      <c r="D505" t="s">
        <v>8221</v>
      </c>
      <c r="E505">
        <v>0</v>
      </c>
    </row>
    <row r="506" spans="1:5" x14ac:dyDescent="0.3">
      <c r="A506" t="s">
        <v>8219</v>
      </c>
      <c r="B506">
        <v>75</v>
      </c>
      <c r="D506" t="s">
        <v>8221</v>
      </c>
      <c r="E506">
        <v>21</v>
      </c>
    </row>
    <row r="507" spans="1:5" x14ac:dyDescent="0.3">
      <c r="A507" t="s">
        <v>8219</v>
      </c>
      <c r="B507">
        <v>46</v>
      </c>
      <c r="D507" t="s">
        <v>8221</v>
      </c>
      <c r="E507">
        <v>3</v>
      </c>
    </row>
    <row r="508" spans="1:5" x14ac:dyDescent="0.3">
      <c r="A508" t="s">
        <v>8219</v>
      </c>
      <c r="B508">
        <v>103</v>
      </c>
      <c r="D508" t="s">
        <v>8221</v>
      </c>
      <c r="E508">
        <v>11</v>
      </c>
    </row>
    <row r="509" spans="1:5" x14ac:dyDescent="0.3">
      <c r="A509" t="s">
        <v>8219</v>
      </c>
      <c r="B509">
        <v>6</v>
      </c>
      <c r="D509" t="s">
        <v>8221</v>
      </c>
      <c r="E509">
        <v>1</v>
      </c>
    </row>
    <row r="510" spans="1:5" x14ac:dyDescent="0.3">
      <c r="A510" t="s">
        <v>8219</v>
      </c>
      <c r="B510">
        <v>83</v>
      </c>
      <c r="D510" t="s">
        <v>8221</v>
      </c>
      <c r="E510">
        <v>312</v>
      </c>
    </row>
    <row r="511" spans="1:5" x14ac:dyDescent="0.3">
      <c r="A511" t="s">
        <v>8219</v>
      </c>
      <c r="B511">
        <v>108</v>
      </c>
      <c r="D511" t="s">
        <v>8221</v>
      </c>
      <c r="E511">
        <v>1</v>
      </c>
    </row>
    <row r="512" spans="1:5" x14ac:dyDescent="0.3">
      <c r="A512" t="s">
        <v>8219</v>
      </c>
      <c r="B512">
        <v>25</v>
      </c>
      <c r="D512" t="s">
        <v>8221</v>
      </c>
      <c r="E512">
        <v>3</v>
      </c>
    </row>
    <row r="513" spans="1:5" x14ac:dyDescent="0.3">
      <c r="A513" t="s">
        <v>8219</v>
      </c>
      <c r="B513">
        <v>549</v>
      </c>
      <c r="D513" t="s">
        <v>8221</v>
      </c>
      <c r="E513">
        <v>4</v>
      </c>
    </row>
    <row r="514" spans="1:5" x14ac:dyDescent="0.3">
      <c r="A514" t="s">
        <v>8219</v>
      </c>
      <c r="B514">
        <v>222</v>
      </c>
      <c r="D514" t="s">
        <v>8221</v>
      </c>
      <c r="E514">
        <v>10</v>
      </c>
    </row>
    <row r="515" spans="1:5" x14ac:dyDescent="0.3">
      <c r="A515" t="s">
        <v>8219</v>
      </c>
      <c r="B515">
        <v>183</v>
      </c>
      <c r="D515" t="s">
        <v>8221</v>
      </c>
      <c r="E515">
        <v>8</v>
      </c>
    </row>
    <row r="516" spans="1:5" x14ac:dyDescent="0.3">
      <c r="A516" t="s">
        <v>8219</v>
      </c>
      <c r="B516">
        <v>89</v>
      </c>
      <c r="D516" t="s">
        <v>8221</v>
      </c>
      <c r="E516">
        <v>3</v>
      </c>
    </row>
    <row r="517" spans="1:5" x14ac:dyDescent="0.3">
      <c r="A517" t="s">
        <v>8219</v>
      </c>
      <c r="B517">
        <v>253</v>
      </c>
      <c r="D517" t="s">
        <v>8221</v>
      </c>
      <c r="E517">
        <v>1</v>
      </c>
    </row>
    <row r="518" spans="1:5" x14ac:dyDescent="0.3">
      <c r="A518" t="s">
        <v>8219</v>
      </c>
      <c r="B518">
        <v>140</v>
      </c>
      <c r="D518" t="s">
        <v>8221</v>
      </c>
      <c r="E518">
        <v>0</v>
      </c>
    </row>
    <row r="519" spans="1:5" x14ac:dyDescent="0.3">
      <c r="A519" t="s">
        <v>8219</v>
      </c>
      <c r="B519">
        <v>103</v>
      </c>
      <c r="D519" t="s">
        <v>8221</v>
      </c>
      <c r="E519">
        <v>5</v>
      </c>
    </row>
    <row r="520" spans="1:5" x14ac:dyDescent="0.3">
      <c r="A520" t="s">
        <v>8219</v>
      </c>
      <c r="B520">
        <v>138</v>
      </c>
      <c r="D520" t="s">
        <v>8221</v>
      </c>
      <c r="E520">
        <v>0</v>
      </c>
    </row>
    <row r="521" spans="1:5" x14ac:dyDescent="0.3">
      <c r="A521" t="s">
        <v>8219</v>
      </c>
      <c r="B521">
        <v>191</v>
      </c>
      <c r="D521" t="s">
        <v>8221</v>
      </c>
      <c r="E521">
        <v>3</v>
      </c>
    </row>
    <row r="522" spans="1:5" x14ac:dyDescent="0.3">
      <c r="A522" t="s">
        <v>8219</v>
      </c>
      <c r="B522">
        <v>45</v>
      </c>
      <c r="D522" t="s">
        <v>8221</v>
      </c>
      <c r="E522">
        <v>7</v>
      </c>
    </row>
    <row r="523" spans="1:5" x14ac:dyDescent="0.3">
      <c r="A523" t="s">
        <v>8219</v>
      </c>
      <c r="B523">
        <v>17</v>
      </c>
      <c r="D523" t="s">
        <v>8221</v>
      </c>
      <c r="E523">
        <v>0</v>
      </c>
    </row>
    <row r="524" spans="1:5" x14ac:dyDescent="0.3">
      <c r="A524" t="s">
        <v>8219</v>
      </c>
      <c r="B524">
        <v>31</v>
      </c>
      <c r="D524" t="s">
        <v>8221</v>
      </c>
      <c r="E524">
        <v>2</v>
      </c>
    </row>
    <row r="525" spans="1:5" x14ac:dyDescent="0.3">
      <c r="A525" t="s">
        <v>8219</v>
      </c>
      <c r="B525">
        <v>50</v>
      </c>
      <c r="D525" t="s">
        <v>8221</v>
      </c>
      <c r="E525">
        <v>23</v>
      </c>
    </row>
    <row r="526" spans="1:5" x14ac:dyDescent="0.3">
      <c r="A526" t="s">
        <v>8219</v>
      </c>
      <c r="B526">
        <v>59</v>
      </c>
      <c r="D526" t="s">
        <v>8221</v>
      </c>
      <c r="E526">
        <v>1</v>
      </c>
    </row>
    <row r="527" spans="1:5" x14ac:dyDescent="0.3">
      <c r="A527" t="s">
        <v>8219</v>
      </c>
      <c r="B527">
        <v>81</v>
      </c>
      <c r="D527" t="s">
        <v>8221</v>
      </c>
      <c r="E527">
        <v>2</v>
      </c>
    </row>
    <row r="528" spans="1:5" x14ac:dyDescent="0.3">
      <c r="A528" t="s">
        <v>8219</v>
      </c>
      <c r="B528">
        <v>508</v>
      </c>
      <c r="D528" t="s">
        <v>8221</v>
      </c>
      <c r="E528">
        <v>3</v>
      </c>
    </row>
    <row r="529" spans="1:5" x14ac:dyDescent="0.3">
      <c r="A529" t="s">
        <v>8219</v>
      </c>
      <c r="B529">
        <v>74</v>
      </c>
      <c r="D529" t="s">
        <v>8221</v>
      </c>
      <c r="E529">
        <v>0</v>
      </c>
    </row>
    <row r="530" spans="1:5" x14ac:dyDescent="0.3">
      <c r="A530" t="s">
        <v>8219</v>
      </c>
      <c r="B530">
        <v>141</v>
      </c>
      <c r="D530" t="s">
        <v>8221</v>
      </c>
      <c r="E530">
        <v>13</v>
      </c>
    </row>
    <row r="531" spans="1:5" x14ac:dyDescent="0.3">
      <c r="A531" t="s">
        <v>8219</v>
      </c>
      <c r="B531">
        <v>711</v>
      </c>
      <c r="D531" t="s">
        <v>8221</v>
      </c>
      <c r="E531">
        <v>1</v>
      </c>
    </row>
    <row r="532" spans="1:5" x14ac:dyDescent="0.3">
      <c r="A532" t="s">
        <v>8219</v>
      </c>
      <c r="B532">
        <v>141</v>
      </c>
      <c r="D532" t="s">
        <v>8221</v>
      </c>
      <c r="E532">
        <v>1</v>
      </c>
    </row>
    <row r="533" spans="1:5" x14ac:dyDescent="0.3">
      <c r="A533" t="s">
        <v>8219</v>
      </c>
      <c r="B533">
        <v>109</v>
      </c>
      <c r="D533" t="s">
        <v>8221</v>
      </c>
      <c r="E533">
        <v>1</v>
      </c>
    </row>
    <row r="534" spans="1:5" x14ac:dyDescent="0.3">
      <c r="A534" t="s">
        <v>8219</v>
      </c>
      <c r="B534">
        <v>361</v>
      </c>
      <c r="D534" t="s">
        <v>8221</v>
      </c>
      <c r="E534">
        <v>6</v>
      </c>
    </row>
    <row r="535" spans="1:5" x14ac:dyDescent="0.3">
      <c r="A535" t="s">
        <v>8219</v>
      </c>
      <c r="B535">
        <v>176</v>
      </c>
      <c r="D535" t="s">
        <v>8221</v>
      </c>
      <c r="E535">
        <v>39</v>
      </c>
    </row>
    <row r="536" spans="1:5" x14ac:dyDescent="0.3">
      <c r="A536" t="s">
        <v>8219</v>
      </c>
      <c r="B536">
        <v>670</v>
      </c>
      <c r="D536" t="s">
        <v>8221</v>
      </c>
      <c r="E536">
        <v>4</v>
      </c>
    </row>
    <row r="537" spans="1:5" x14ac:dyDescent="0.3">
      <c r="A537" t="s">
        <v>8219</v>
      </c>
      <c r="B537">
        <v>96</v>
      </c>
      <c r="D537" t="s">
        <v>8221</v>
      </c>
      <c r="E537">
        <v>1</v>
      </c>
    </row>
    <row r="538" spans="1:5" x14ac:dyDescent="0.3">
      <c r="A538" t="s">
        <v>8219</v>
      </c>
      <c r="B538">
        <v>74</v>
      </c>
      <c r="D538" t="s">
        <v>8221</v>
      </c>
      <c r="E538">
        <v>0</v>
      </c>
    </row>
    <row r="539" spans="1:5" x14ac:dyDescent="0.3">
      <c r="A539" t="s">
        <v>8219</v>
      </c>
      <c r="B539">
        <v>52</v>
      </c>
      <c r="D539" t="s">
        <v>8221</v>
      </c>
      <c r="E539">
        <v>0</v>
      </c>
    </row>
    <row r="540" spans="1:5" x14ac:dyDescent="0.3">
      <c r="A540" t="s">
        <v>8219</v>
      </c>
      <c r="B540">
        <v>105</v>
      </c>
      <c r="D540" t="s">
        <v>8221</v>
      </c>
      <c r="E540">
        <v>0</v>
      </c>
    </row>
    <row r="541" spans="1:5" x14ac:dyDescent="0.3">
      <c r="A541" t="s">
        <v>8219</v>
      </c>
      <c r="B541">
        <v>41</v>
      </c>
      <c r="D541" t="s">
        <v>8221</v>
      </c>
      <c r="E541">
        <v>8</v>
      </c>
    </row>
    <row r="542" spans="1:5" x14ac:dyDescent="0.3">
      <c r="A542" t="s">
        <v>8219</v>
      </c>
      <c r="B542">
        <v>34</v>
      </c>
      <c r="D542" t="s">
        <v>8221</v>
      </c>
      <c r="E542">
        <v>0</v>
      </c>
    </row>
    <row r="543" spans="1:5" x14ac:dyDescent="0.3">
      <c r="A543" t="s">
        <v>8219</v>
      </c>
      <c r="B543">
        <v>66</v>
      </c>
      <c r="D543" t="s">
        <v>8221</v>
      </c>
      <c r="E543">
        <v>1</v>
      </c>
    </row>
    <row r="544" spans="1:5" x14ac:dyDescent="0.3">
      <c r="A544" t="s">
        <v>8219</v>
      </c>
      <c r="B544">
        <v>50</v>
      </c>
      <c r="D544" t="s">
        <v>8221</v>
      </c>
      <c r="E544">
        <v>12</v>
      </c>
    </row>
    <row r="545" spans="1:5" x14ac:dyDescent="0.3">
      <c r="A545" t="s">
        <v>8219</v>
      </c>
      <c r="B545">
        <v>159</v>
      </c>
      <c r="D545" t="s">
        <v>8221</v>
      </c>
      <c r="E545">
        <v>0</v>
      </c>
    </row>
    <row r="546" spans="1:5" x14ac:dyDescent="0.3">
      <c r="A546" t="s">
        <v>8219</v>
      </c>
      <c r="B546">
        <v>182</v>
      </c>
      <c r="D546" t="s">
        <v>8221</v>
      </c>
      <c r="E546">
        <v>3</v>
      </c>
    </row>
    <row r="547" spans="1:5" x14ac:dyDescent="0.3">
      <c r="A547" t="s">
        <v>8219</v>
      </c>
      <c r="B547">
        <v>206</v>
      </c>
      <c r="D547" t="s">
        <v>8221</v>
      </c>
      <c r="E547">
        <v>2</v>
      </c>
    </row>
    <row r="548" spans="1:5" x14ac:dyDescent="0.3">
      <c r="A548" t="s">
        <v>8219</v>
      </c>
      <c r="B548">
        <v>169</v>
      </c>
      <c r="D548" t="s">
        <v>8221</v>
      </c>
      <c r="E548">
        <v>6</v>
      </c>
    </row>
    <row r="549" spans="1:5" x14ac:dyDescent="0.3">
      <c r="A549" t="s">
        <v>8219</v>
      </c>
      <c r="B549">
        <v>31</v>
      </c>
      <c r="D549" t="s">
        <v>8221</v>
      </c>
      <c r="E549">
        <v>0</v>
      </c>
    </row>
    <row r="550" spans="1:5" x14ac:dyDescent="0.3">
      <c r="A550" t="s">
        <v>8219</v>
      </c>
      <c r="B550">
        <v>28</v>
      </c>
      <c r="D550" t="s">
        <v>8221</v>
      </c>
      <c r="E550">
        <v>15</v>
      </c>
    </row>
    <row r="551" spans="1:5" x14ac:dyDescent="0.3">
      <c r="A551" t="s">
        <v>8219</v>
      </c>
      <c r="B551">
        <v>54</v>
      </c>
      <c r="D551" t="s">
        <v>8221</v>
      </c>
      <c r="E551">
        <v>1</v>
      </c>
    </row>
    <row r="552" spans="1:5" x14ac:dyDescent="0.3">
      <c r="A552" t="s">
        <v>8219</v>
      </c>
      <c r="B552">
        <v>467</v>
      </c>
      <c r="D552" t="s">
        <v>8221</v>
      </c>
      <c r="E552">
        <v>3</v>
      </c>
    </row>
    <row r="553" spans="1:5" x14ac:dyDescent="0.3">
      <c r="A553" t="s">
        <v>8219</v>
      </c>
      <c r="B553">
        <v>389</v>
      </c>
      <c r="D553" t="s">
        <v>8221</v>
      </c>
      <c r="E553">
        <v>8</v>
      </c>
    </row>
    <row r="554" spans="1:5" x14ac:dyDescent="0.3">
      <c r="A554" t="s">
        <v>8219</v>
      </c>
      <c r="B554">
        <v>68</v>
      </c>
      <c r="D554" t="s">
        <v>8221</v>
      </c>
      <c r="E554">
        <v>0</v>
      </c>
    </row>
    <row r="555" spans="1:5" x14ac:dyDescent="0.3">
      <c r="A555" t="s">
        <v>8219</v>
      </c>
      <c r="B555">
        <v>413</v>
      </c>
      <c r="D555" t="s">
        <v>8221</v>
      </c>
      <c r="E555">
        <v>3</v>
      </c>
    </row>
    <row r="556" spans="1:5" x14ac:dyDescent="0.3">
      <c r="A556" t="s">
        <v>8219</v>
      </c>
      <c r="B556">
        <v>190</v>
      </c>
      <c r="D556" t="s">
        <v>8221</v>
      </c>
      <c r="E556">
        <v>3</v>
      </c>
    </row>
    <row r="557" spans="1:5" x14ac:dyDescent="0.3">
      <c r="A557" t="s">
        <v>8219</v>
      </c>
      <c r="B557">
        <v>189</v>
      </c>
      <c r="D557" t="s">
        <v>8221</v>
      </c>
      <c r="E557">
        <v>0</v>
      </c>
    </row>
    <row r="558" spans="1:5" x14ac:dyDescent="0.3">
      <c r="A558" t="s">
        <v>8219</v>
      </c>
      <c r="B558">
        <v>130</v>
      </c>
      <c r="D558" t="s">
        <v>8221</v>
      </c>
      <c r="E558">
        <v>19</v>
      </c>
    </row>
    <row r="559" spans="1:5" x14ac:dyDescent="0.3">
      <c r="A559" t="s">
        <v>8219</v>
      </c>
      <c r="B559">
        <v>74</v>
      </c>
      <c r="D559" t="s">
        <v>8221</v>
      </c>
      <c r="E559">
        <v>0</v>
      </c>
    </row>
    <row r="560" spans="1:5" x14ac:dyDescent="0.3">
      <c r="A560" t="s">
        <v>8219</v>
      </c>
      <c r="B560">
        <v>274</v>
      </c>
      <c r="D560" t="s">
        <v>8221</v>
      </c>
      <c r="E560">
        <v>2</v>
      </c>
    </row>
    <row r="561" spans="1:5" x14ac:dyDescent="0.3">
      <c r="A561" t="s">
        <v>8219</v>
      </c>
      <c r="B561">
        <v>22</v>
      </c>
      <c r="D561" t="s">
        <v>8221</v>
      </c>
      <c r="E561">
        <v>0</v>
      </c>
    </row>
    <row r="562" spans="1:5" x14ac:dyDescent="0.3">
      <c r="A562" t="s">
        <v>8219</v>
      </c>
      <c r="B562">
        <v>31</v>
      </c>
      <c r="D562" t="s">
        <v>8221</v>
      </c>
      <c r="E562">
        <v>0</v>
      </c>
    </row>
    <row r="563" spans="1:5" x14ac:dyDescent="0.3">
      <c r="A563" t="s">
        <v>8219</v>
      </c>
      <c r="B563">
        <v>63</v>
      </c>
      <c r="D563" t="s">
        <v>8221</v>
      </c>
      <c r="E563">
        <v>25</v>
      </c>
    </row>
    <row r="564" spans="1:5" x14ac:dyDescent="0.3">
      <c r="A564" t="s">
        <v>8219</v>
      </c>
      <c r="B564">
        <v>20</v>
      </c>
      <c r="D564" t="s">
        <v>8221</v>
      </c>
      <c r="E564">
        <v>8</v>
      </c>
    </row>
    <row r="565" spans="1:5" x14ac:dyDescent="0.3">
      <c r="A565" t="s">
        <v>8219</v>
      </c>
      <c r="B565">
        <v>25</v>
      </c>
      <c r="D565" t="s">
        <v>8221</v>
      </c>
      <c r="E565">
        <v>16</v>
      </c>
    </row>
    <row r="566" spans="1:5" x14ac:dyDescent="0.3">
      <c r="A566" t="s">
        <v>8219</v>
      </c>
      <c r="B566">
        <v>61</v>
      </c>
      <c r="D566" t="s">
        <v>8221</v>
      </c>
      <c r="E566">
        <v>3</v>
      </c>
    </row>
    <row r="567" spans="1:5" x14ac:dyDescent="0.3">
      <c r="A567" t="s">
        <v>8219</v>
      </c>
      <c r="B567">
        <v>52</v>
      </c>
      <c r="D567" t="s">
        <v>8221</v>
      </c>
      <c r="E567">
        <v>3</v>
      </c>
    </row>
    <row r="568" spans="1:5" x14ac:dyDescent="0.3">
      <c r="A568" t="s">
        <v>8219</v>
      </c>
      <c r="B568">
        <v>86</v>
      </c>
      <c r="D568" t="s">
        <v>8221</v>
      </c>
      <c r="E568">
        <v>2</v>
      </c>
    </row>
    <row r="569" spans="1:5" x14ac:dyDescent="0.3">
      <c r="A569" t="s">
        <v>8219</v>
      </c>
      <c r="B569">
        <v>42</v>
      </c>
      <c r="D569" t="s">
        <v>8221</v>
      </c>
      <c r="E569">
        <v>1</v>
      </c>
    </row>
    <row r="570" spans="1:5" x14ac:dyDescent="0.3">
      <c r="A570" t="s">
        <v>8219</v>
      </c>
      <c r="B570">
        <v>52</v>
      </c>
      <c r="D570" t="s">
        <v>8221</v>
      </c>
      <c r="E570">
        <v>0</v>
      </c>
    </row>
    <row r="571" spans="1:5" x14ac:dyDescent="0.3">
      <c r="A571" t="s">
        <v>8219</v>
      </c>
      <c r="B571">
        <v>120</v>
      </c>
      <c r="D571" t="s">
        <v>8221</v>
      </c>
      <c r="E571">
        <v>1</v>
      </c>
    </row>
    <row r="572" spans="1:5" x14ac:dyDescent="0.3">
      <c r="A572" t="s">
        <v>8219</v>
      </c>
      <c r="B572">
        <v>22</v>
      </c>
      <c r="D572" t="s">
        <v>8221</v>
      </c>
      <c r="E572">
        <v>19</v>
      </c>
    </row>
    <row r="573" spans="1:5" x14ac:dyDescent="0.3">
      <c r="A573" t="s">
        <v>8219</v>
      </c>
      <c r="B573">
        <v>64</v>
      </c>
      <c r="D573" t="s">
        <v>8221</v>
      </c>
      <c r="E573">
        <v>9</v>
      </c>
    </row>
    <row r="574" spans="1:5" x14ac:dyDescent="0.3">
      <c r="A574" t="s">
        <v>8219</v>
      </c>
      <c r="B574">
        <v>23</v>
      </c>
      <c r="D574" t="s">
        <v>8221</v>
      </c>
      <c r="E574">
        <v>1</v>
      </c>
    </row>
    <row r="575" spans="1:5" x14ac:dyDescent="0.3">
      <c r="A575" t="s">
        <v>8219</v>
      </c>
      <c r="B575">
        <v>238</v>
      </c>
      <c r="D575" t="s">
        <v>8221</v>
      </c>
      <c r="E575">
        <v>0</v>
      </c>
    </row>
    <row r="576" spans="1:5" x14ac:dyDescent="0.3">
      <c r="A576" t="s">
        <v>8219</v>
      </c>
      <c r="B576">
        <v>33</v>
      </c>
      <c r="D576" t="s">
        <v>8221</v>
      </c>
      <c r="E576">
        <v>1</v>
      </c>
    </row>
    <row r="577" spans="1:5" x14ac:dyDescent="0.3">
      <c r="A577" t="s">
        <v>8219</v>
      </c>
      <c r="B577">
        <v>32</v>
      </c>
      <c r="D577" t="s">
        <v>8221</v>
      </c>
      <c r="E577">
        <v>5</v>
      </c>
    </row>
    <row r="578" spans="1:5" x14ac:dyDescent="0.3">
      <c r="A578" t="s">
        <v>8219</v>
      </c>
      <c r="B578">
        <v>24</v>
      </c>
      <c r="D578" t="s">
        <v>8221</v>
      </c>
      <c r="E578">
        <v>85</v>
      </c>
    </row>
    <row r="579" spans="1:5" x14ac:dyDescent="0.3">
      <c r="A579" t="s">
        <v>8219</v>
      </c>
      <c r="B579">
        <v>29</v>
      </c>
      <c r="D579" t="s">
        <v>8221</v>
      </c>
      <c r="E579">
        <v>3</v>
      </c>
    </row>
    <row r="580" spans="1:5" x14ac:dyDescent="0.3">
      <c r="A580" t="s">
        <v>8219</v>
      </c>
      <c r="B580">
        <v>50</v>
      </c>
      <c r="D580" t="s">
        <v>8221</v>
      </c>
      <c r="E580">
        <v>4</v>
      </c>
    </row>
    <row r="581" spans="1:5" x14ac:dyDescent="0.3">
      <c r="A581" t="s">
        <v>8219</v>
      </c>
      <c r="B581">
        <v>108</v>
      </c>
      <c r="D581" t="s">
        <v>8221</v>
      </c>
      <c r="E581">
        <v>3</v>
      </c>
    </row>
    <row r="582" spans="1:5" x14ac:dyDescent="0.3">
      <c r="A582" t="s">
        <v>8219</v>
      </c>
      <c r="B582">
        <v>139</v>
      </c>
      <c r="D582" t="s">
        <v>8221</v>
      </c>
      <c r="E582">
        <v>5</v>
      </c>
    </row>
    <row r="583" spans="1:5" x14ac:dyDescent="0.3">
      <c r="A583" t="s">
        <v>8219</v>
      </c>
      <c r="B583">
        <v>7</v>
      </c>
      <c r="D583" t="s">
        <v>8221</v>
      </c>
      <c r="E583">
        <v>17</v>
      </c>
    </row>
    <row r="584" spans="1:5" x14ac:dyDescent="0.3">
      <c r="A584" t="s">
        <v>8219</v>
      </c>
      <c r="B584">
        <v>149</v>
      </c>
      <c r="D584" t="s">
        <v>8221</v>
      </c>
      <c r="E584">
        <v>3</v>
      </c>
    </row>
    <row r="585" spans="1:5" x14ac:dyDescent="0.3">
      <c r="A585" t="s">
        <v>8219</v>
      </c>
      <c r="B585">
        <v>31</v>
      </c>
      <c r="D585" t="s">
        <v>8221</v>
      </c>
      <c r="E585">
        <v>2</v>
      </c>
    </row>
    <row r="586" spans="1:5" x14ac:dyDescent="0.3">
      <c r="A586" t="s">
        <v>8219</v>
      </c>
      <c r="B586">
        <v>26</v>
      </c>
      <c r="D586" t="s">
        <v>8221</v>
      </c>
      <c r="E586">
        <v>6</v>
      </c>
    </row>
    <row r="587" spans="1:5" x14ac:dyDescent="0.3">
      <c r="A587" t="s">
        <v>8219</v>
      </c>
      <c r="B587">
        <v>172</v>
      </c>
      <c r="D587" t="s">
        <v>8221</v>
      </c>
      <c r="E587">
        <v>0</v>
      </c>
    </row>
    <row r="588" spans="1:5" x14ac:dyDescent="0.3">
      <c r="A588" t="s">
        <v>8219</v>
      </c>
      <c r="B588">
        <v>78</v>
      </c>
      <c r="D588" t="s">
        <v>8221</v>
      </c>
      <c r="E588">
        <v>1</v>
      </c>
    </row>
    <row r="589" spans="1:5" x14ac:dyDescent="0.3">
      <c r="A589" t="s">
        <v>8219</v>
      </c>
      <c r="B589">
        <v>120</v>
      </c>
      <c r="D589" t="s">
        <v>8221</v>
      </c>
      <c r="E589">
        <v>3</v>
      </c>
    </row>
    <row r="590" spans="1:5" x14ac:dyDescent="0.3">
      <c r="A590" t="s">
        <v>8219</v>
      </c>
      <c r="B590">
        <v>227</v>
      </c>
      <c r="D590" t="s">
        <v>8221</v>
      </c>
      <c r="E590">
        <v>13</v>
      </c>
    </row>
    <row r="591" spans="1:5" x14ac:dyDescent="0.3">
      <c r="A591" t="s">
        <v>8219</v>
      </c>
      <c r="B591">
        <v>42</v>
      </c>
      <c r="D591" t="s">
        <v>8221</v>
      </c>
      <c r="E591">
        <v>1</v>
      </c>
    </row>
    <row r="592" spans="1:5" x14ac:dyDescent="0.3">
      <c r="A592" t="s">
        <v>8219</v>
      </c>
      <c r="B592">
        <v>64</v>
      </c>
      <c r="D592" t="s">
        <v>8221</v>
      </c>
      <c r="E592">
        <v>1</v>
      </c>
    </row>
    <row r="593" spans="1:5" x14ac:dyDescent="0.3">
      <c r="A593" t="s">
        <v>8219</v>
      </c>
      <c r="B593">
        <v>121</v>
      </c>
      <c r="D593" t="s">
        <v>8221</v>
      </c>
      <c r="E593">
        <v>9</v>
      </c>
    </row>
    <row r="594" spans="1:5" x14ac:dyDescent="0.3">
      <c r="A594" t="s">
        <v>8219</v>
      </c>
      <c r="B594">
        <v>87</v>
      </c>
      <c r="D594" t="s">
        <v>8221</v>
      </c>
      <c r="E594">
        <v>0</v>
      </c>
    </row>
    <row r="595" spans="1:5" x14ac:dyDescent="0.3">
      <c r="A595" t="s">
        <v>8219</v>
      </c>
      <c r="B595">
        <v>65</v>
      </c>
      <c r="D595" t="s">
        <v>8221</v>
      </c>
      <c r="E595">
        <v>2</v>
      </c>
    </row>
    <row r="596" spans="1:5" x14ac:dyDescent="0.3">
      <c r="A596" t="s">
        <v>8219</v>
      </c>
      <c r="B596">
        <v>49</v>
      </c>
      <c r="D596" t="s">
        <v>8221</v>
      </c>
      <c r="E596">
        <v>1</v>
      </c>
    </row>
    <row r="597" spans="1:5" x14ac:dyDescent="0.3">
      <c r="A597" t="s">
        <v>8219</v>
      </c>
      <c r="B597">
        <v>19</v>
      </c>
      <c r="D597" t="s">
        <v>8221</v>
      </c>
      <c r="E597">
        <v>10</v>
      </c>
    </row>
    <row r="598" spans="1:5" x14ac:dyDescent="0.3">
      <c r="A598" t="s">
        <v>8219</v>
      </c>
      <c r="B598">
        <v>81</v>
      </c>
      <c r="D598" t="s">
        <v>8221</v>
      </c>
      <c r="E598">
        <v>3</v>
      </c>
    </row>
    <row r="599" spans="1:5" x14ac:dyDescent="0.3">
      <c r="A599" t="s">
        <v>8219</v>
      </c>
      <c r="B599">
        <v>264</v>
      </c>
      <c r="D599" t="s">
        <v>8221</v>
      </c>
      <c r="E599">
        <v>2</v>
      </c>
    </row>
    <row r="600" spans="1:5" x14ac:dyDescent="0.3">
      <c r="A600" t="s">
        <v>8219</v>
      </c>
      <c r="B600">
        <v>25</v>
      </c>
      <c r="D600" t="s">
        <v>8221</v>
      </c>
      <c r="E600">
        <v>2</v>
      </c>
    </row>
    <row r="601" spans="1:5" x14ac:dyDescent="0.3">
      <c r="A601" t="s">
        <v>8219</v>
      </c>
      <c r="B601">
        <v>5</v>
      </c>
      <c r="D601" t="s">
        <v>8221</v>
      </c>
      <c r="E601">
        <v>1</v>
      </c>
    </row>
    <row r="602" spans="1:5" x14ac:dyDescent="0.3">
      <c r="A602" t="s">
        <v>8219</v>
      </c>
      <c r="B602">
        <v>144</v>
      </c>
      <c r="D602" t="s">
        <v>8221</v>
      </c>
      <c r="E602">
        <v>14</v>
      </c>
    </row>
    <row r="603" spans="1:5" x14ac:dyDescent="0.3">
      <c r="A603" t="s">
        <v>8219</v>
      </c>
      <c r="B603">
        <v>92</v>
      </c>
      <c r="D603" t="s">
        <v>8221</v>
      </c>
      <c r="E603">
        <v>0</v>
      </c>
    </row>
    <row r="604" spans="1:5" x14ac:dyDescent="0.3">
      <c r="A604" t="s">
        <v>8219</v>
      </c>
      <c r="B604">
        <v>147</v>
      </c>
      <c r="D604" t="s">
        <v>8221</v>
      </c>
      <c r="E604">
        <v>0</v>
      </c>
    </row>
    <row r="605" spans="1:5" x14ac:dyDescent="0.3">
      <c r="A605" t="s">
        <v>8219</v>
      </c>
      <c r="B605">
        <v>90</v>
      </c>
      <c r="D605" t="s">
        <v>8221</v>
      </c>
      <c r="E605">
        <v>4</v>
      </c>
    </row>
    <row r="606" spans="1:5" x14ac:dyDescent="0.3">
      <c r="A606" t="s">
        <v>8219</v>
      </c>
      <c r="B606">
        <v>87</v>
      </c>
      <c r="D606" t="s">
        <v>8221</v>
      </c>
      <c r="E606">
        <v>3</v>
      </c>
    </row>
    <row r="607" spans="1:5" x14ac:dyDescent="0.3">
      <c r="A607" t="s">
        <v>8219</v>
      </c>
      <c r="B607">
        <v>406</v>
      </c>
      <c r="D607" t="s">
        <v>8221</v>
      </c>
      <c r="E607">
        <v>0</v>
      </c>
    </row>
    <row r="608" spans="1:5" x14ac:dyDescent="0.3">
      <c r="A608" t="s">
        <v>8219</v>
      </c>
      <c r="B608">
        <v>20</v>
      </c>
      <c r="D608" t="s">
        <v>8221</v>
      </c>
      <c r="E608">
        <v>5</v>
      </c>
    </row>
    <row r="609" spans="1:5" x14ac:dyDescent="0.3">
      <c r="A609" t="s">
        <v>8219</v>
      </c>
      <c r="B609">
        <v>70</v>
      </c>
      <c r="D609" t="s">
        <v>8221</v>
      </c>
      <c r="E609">
        <v>47</v>
      </c>
    </row>
    <row r="610" spans="1:5" x14ac:dyDescent="0.3">
      <c r="A610" t="s">
        <v>8219</v>
      </c>
      <c r="B610">
        <v>16</v>
      </c>
      <c r="D610" t="s">
        <v>8221</v>
      </c>
      <c r="E610">
        <v>0</v>
      </c>
    </row>
    <row r="611" spans="1:5" x14ac:dyDescent="0.3">
      <c r="A611" t="s">
        <v>8219</v>
      </c>
      <c r="B611">
        <v>52</v>
      </c>
      <c r="D611" t="s">
        <v>8221</v>
      </c>
      <c r="E611">
        <v>10</v>
      </c>
    </row>
    <row r="612" spans="1:5" x14ac:dyDescent="0.3">
      <c r="A612" t="s">
        <v>8219</v>
      </c>
      <c r="B612">
        <v>66</v>
      </c>
      <c r="D612" t="s">
        <v>8221</v>
      </c>
      <c r="E612">
        <v>11</v>
      </c>
    </row>
    <row r="613" spans="1:5" x14ac:dyDescent="0.3">
      <c r="A613" t="s">
        <v>8219</v>
      </c>
      <c r="B613">
        <v>109</v>
      </c>
      <c r="D613" t="s">
        <v>8221</v>
      </c>
      <c r="E613">
        <v>2</v>
      </c>
    </row>
    <row r="614" spans="1:5" x14ac:dyDescent="0.3">
      <c r="A614" t="s">
        <v>8219</v>
      </c>
      <c r="B614">
        <v>168</v>
      </c>
      <c r="D614" t="s">
        <v>8221</v>
      </c>
      <c r="E614">
        <v>2</v>
      </c>
    </row>
    <row r="615" spans="1:5" x14ac:dyDescent="0.3">
      <c r="A615" t="s">
        <v>8219</v>
      </c>
      <c r="B615">
        <v>31</v>
      </c>
      <c r="D615" t="s">
        <v>8221</v>
      </c>
      <c r="E615">
        <v>22</v>
      </c>
    </row>
    <row r="616" spans="1:5" x14ac:dyDescent="0.3">
      <c r="A616" t="s">
        <v>8219</v>
      </c>
      <c r="B616">
        <v>133</v>
      </c>
      <c r="D616" t="s">
        <v>8221</v>
      </c>
      <c r="E616">
        <v>8</v>
      </c>
    </row>
    <row r="617" spans="1:5" x14ac:dyDescent="0.3">
      <c r="A617" t="s">
        <v>8219</v>
      </c>
      <c r="B617">
        <v>151</v>
      </c>
      <c r="D617" t="s">
        <v>8221</v>
      </c>
      <c r="E617">
        <v>6</v>
      </c>
    </row>
    <row r="618" spans="1:5" x14ac:dyDescent="0.3">
      <c r="A618" t="s">
        <v>8219</v>
      </c>
      <c r="B618">
        <v>5</v>
      </c>
      <c r="D618" t="s">
        <v>8221</v>
      </c>
      <c r="E618">
        <v>1</v>
      </c>
    </row>
    <row r="619" spans="1:5" x14ac:dyDescent="0.3">
      <c r="A619" t="s">
        <v>8219</v>
      </c>
      <c r="B619">
        <v>73</v>
      </c>
      <c r="D619" t="s">
        <v>8221</v>
      </c>
      <c r="E619">
        <v>3</v>
      </c>
    </row>
    <row r="620" spans="1:5" x14ac:dyDescent="0.3">
      <c r="A620" t="s">
        <v>8219</v>
      </c>
      <c r="B620">
        <v>148</v>
      </c>
      <c r="D620" t="s">
        <v>8221</v>
      </c>
      <c r="E620">
        <v>0</v>
      </c>
    </row>
    <row r="621" spans="1:5" x14ac:dyDescent="0.3">
      <c r="A621" t="s">
        <v>8219</v>
      </c>
      <c r="B621">
        <v>93</v>
      </c>
      <c r="D621" t="s">
        <v>8221</v>
      </c>
      <c r="E621">
        <v>0</v>
      </c>
    </row>
    <row r="622" spans="1:5" x14ac:dyDescent="0.3">
      <c r="A622" t="s">
        <v>8219</v>
      </c>
      <c r="B622">
        <v>63</v>
      </c>
      <c r="D622" t="s">
        <v>8221</v>
      </c>
      <c r="E622">
        <v>0</v>
      </c>
    </row>
    <row r="623" spans="1:5" x14ac:dyDescent="0.3">
      <c r="A623" t="s">
        <v>8219</v>
      </c>
      <c r="B623">
        <v>134</v>
      </c>
      <c r="D623" t="s">
        <v>8221</v>
      </c>
      <c r="E623">
        <v>0</v>
      </c>
    </row>
    <row r="624" spans="1:5" x14ac:dyDescent="0.3">
      <c r="A624" t="s">
        <v>8219</v>
      </c>
      <c r="B624">
        <v>14</v>
      </c>
      <c r="D624" t="s">
        <v>8221</v>
      </c>
      <c r="E624">
        <v>0</v>
      </c>
    </row>
    <row r="625" spans="1:5" x14ac:dyDescent="0.3">
      <c r="A625" t="s">
        <v>8219</v>
      </c>
      <c r="B625">
        <v>78</v>
      </c>
      <c r="D625" t="s">
        <v>8221</v>
      </c>
      <c r="E625">
        <v>3</v>
      </c>
    </row>
    <row r="626" spans="1:5" x14ac:dyDescent="0.3">
      <c r="A626" t="s">
        <v>8219</v>
      </c>
      <c r="B626">
        <v>112</v>
      </c>
      <c r="D626" t="s">
        <v>8221</v>
      </c>
      <c r="E626">
        <v>0</v>
      </c>
    </row>
    <row r="627" spans="1:5" x14ac:dyDescent="0.3">
      <c r="A627" t="s">
        <v>8219</v>
      </c>
      <c r="B627">
        <v>34</v>
      </c>
      <c r="D627" t="s">
        <v>8221</v>
      </c>
      <c r="E627">
        <v>0</v>
      </c>
    </row>
    <row r="628" spans="1:5" x14ac:dyDescent="0.3">
      <c r="A628" t="s">
        <v>8219</v>
      </c>
      <c r="B628">
        <v>19</v>
      </c>
      <c r="D628" t="s">
        <v>8221</v>
      </c>
      <c r="E628">
        <v>1</v>
      </c>
    </row>
    <row r="629" spans="1:5" x14ac:dyDescent="0.3">
      <c r="A629" t="s">
        <v>8219</v>
      </c>
      <c r="B629">
        <v>13</v>
      </c>
      <c r="D629" t="s">
        <v>8221</v>
      </c>
      <c r="E629">
        <v>6</v>
      </c>
    </row>
    <row r="630" spans="1:5" x14ac:dyDescent="0.3">
      <c r="A630" t="s">
        <v>8219</v>
      </c>
      <c r="B630">
        <v>104</v>
      </c>
      <c r="D630" t="s">
        <v>8221</v>
      </c>
      <c r="E630">
        <v>1</v>
      </c>
    </row>
    <row r="631" spans="1:5" x14ac:dyDescent="0.3">
      <c r="A631" t="s">
        <v>8219</v>
      </c>
      <c r="B631">
        <v>52</v>
      </c>
      <c r="D631" t="s">
        <v>8221</v>
      </c>
      <c r="E631">
        <v>2</v>
      </c>
    </row>
    <row r="632" spans="1:5" x14ac:dyDescent="0.3">
      <c r="A632" t="s">
        <v>8219</v>
      </c>
      <c r="B632">
        <v>17</v>
      </c>
      <c r="D632" t="s">
        <v>8221</v>
      </c>
      <c r="E632">
        <v>0</v>
      </c>
    </row>
    <row r="633" spans="1:5" x14ac:dyDescent="0.3">
      <c r="A633" t="s">
        <v>8219</v>
      </c>
      <c r="B633">
        <v>82</v>
      </c>
      <c r="D633" t="s">
        <v>8221</v>
      </c>
      <c r="E633">
        <v>3</v>
      </c>
    </row>
    <row r="634" spans="1:5" x14ac:dyDescent="0.3">
      <c r="A634" t="s">
        <v>8219</v>
      </c>
      <c r="B634">
        <v>73</v>
      </c>
      <c r="D634" t="s">
        <v>8221</v>
      </c>
      <c r="E634">
        <v>3</v>
      </c>
    </row>
    <row r="635" spans="1:5" x14ac:dyDescent="0.3">
      <c r="A635" t="s">
        <v>8219</v>
      </c>
      <c r="B635">
        <v>158</v>
      </c>
      <c r="D635" t="s">
        <v>8221</v>
      </c>
      <c r="E635">
        <v>0</v>
      </c>
    </row>
    <row r="636" spans="1:5" x14ac:dyDescent="0.3">
      <c r="A636" t="s">
        <v>8219</v>
      </c>
      <c r="B636">
        <v>65</v>
      </c>
      <c r="D636" t="s">
        <v>8221</v>
      </c>
      <c r="E636">
        <v>6</v>
      </c>
    </row>
    <row r="637" spans="1:5" x14ac:dyDescent="0.3">
      <c r="A637" t="s">
        <v>8219</v>
      </c>
      <c r="B637">
        <v>184</v>
      </c>
      <c r="D637" t="s">
        <v>8221</v>
      </c>
      <c r="E637">
        <v>0</v>
      </c>
    </row>
    <row r="638" spans="1:5" x14ac:dyDescent="0.3">
      <c r="A638" t="s">
        <v>8219</v>
      </c>
      <c r="B638">
        <v>34</v>
      </c>
      <c r="D638" t="s">
        <v>8221</v>
      </c>
      <c r="E638">
        <v>19</v>
      </c>
    </row>
    <row r="639" spans="1:5" x14ac:dyDescent="0.3">
      <c r="A639" t="s">
        <v>8219</v>
      </c>
      <c r="B639">
        <v>240</v>
      </c>
      <c r="D639" t="s">
        <v>8221</v>
      </c>
      <c r="E639">
        <v>1</v>
      </c>
    </row>
    <row r="640" spans="1:5" x14ac:dyDescent="0.3">
      <c r="A640" t="s">
        <v>8219</v>
      </c>
      <c r="B640">
        <v>113</v>
      </c>
      <c r="D640" t="s">
        <v>8221</v>
      </c>
      <c r="E640">
        <v>2</v>
      </c>
    </row>
    <row r="641" spans="1:5" x14ac:dyDescent="0.3">
      <c r="A641" t="s">
        <v>8219</v>
      </c>
      <c r="B641">
        <v>66</v>
      </c>
      <c r="D641" t="s">
        <v>8221</v>
      </c>
      <c r="E641">
        <v>0</v>
      </c>
    </row>
    <row r="642" spans="1:5" x14ac:dyDescent="0.3">
      <c r="A642" t="s">
        <v>8219</v>
      </c>
      <c r="B642">
        <v>340</v>
      </c>
      <c r="D642" t="s">
        <v>8221</v>
      </c>
      <c r="E642">
        <v>11</v>
      </c>
    </row>
    <row r="643" spans="1:5" x14ac:dyDescent="0.3">
      <c r="A643" t="s">
        <v>8219</v>
      </c>
      <c r="B643">
        <v>150</v>
      </c>
      <c r="D643" t="s">
        <v>8221</v>
      </c>
      <c r="E643">
        <v>0</v>
      </c>
    </row>
    <row r="644" spans="1:5" x14ac:dyDescent="0.3">
      <c r="A644" t="s">
        <v>8219</v>
      </c>
      <c r="B644">
        <v>25</v>
      </c>
      <c r="D644" t="s">
        <v>8221</v>
      </c>
      <c r="E644">
        <v>0</v>
      </c>
    </row>
    <row r="645" spans="1:5" x14ac:dyDescent="0.3">
      <c r="A645" t="s">
        <v>8219</v>
      </c>
      <c r="B645">
        <v>234</v>
      </c>
      <c r="D645" t="s">
        <v>8221</v>
      </c>
      <c r="E645">
        <v>1</v>
      </c>
    </row>
    <row r="646" spans="1:5" x14ac:dyDescent="0.3">
      <c r="A646" t="s">
        <v>8219</v>
      </c>
      <c r="B646">
        <v>2602</v>
      </c>
      <c r="D646" t="s">
        <v>8221</v>
      </c>
      <c r="E646">
        <v>3</v>
      </c>
    </row>
    <row r="647" spans="1:5" x14ac:dyDescent="0.3">
      <c r="A647" t="s">
        <v>8219</v>
      </c>
      <c r="B647">
        <v>248</v>
      </c>
      <c r="D647" t="s">
        <v>8221</v>
      </c>
      <c r="E647">
        <v>1</v>
      </c>
    </row>
    <row r="648" spans="1:5" x14ac:dyDescent="0.3">
      <c r="A648" t="s">
        <v>8219</v>
      </c>
      <c r="B648">
        <v>600</v>
      </c>
      <c r="D648" t="s">
        <v>8221</v>
      </c>
      <c r="E648">
        <v>15</v>
      </c>
    </row>
    <row r="649" spans="1:5" x14ac:dyDescent="0.3">
      <c r="A649" t="s">
        <v>8219</v>
      </c>
      <c r="B649">
        <v>293</v>
      </c>
      <c r="D649" t="s">
        <v>8221</v>
      </c>
      <c r="E649">
        <v>2</v>
      </c>
    </row>
    <row r="650" spans="1:5" x14ac:dyDescent="0.3">
      <c r="A650" t="s">
        <v>8219</v>
      </c>
      <c r="B650">
        <v>321</v>
      </c>
      <c r="D650" t="s">
        <v>8221</v>
      </c>
      <c r="E650">
        <v>1</v>
      </c>
    </row>
    <row r="651" spans="1:5" x14ac:dyDescent="0.3">
      <c r="A651" t="s">
        <v>8219</v>
      </c>
      <c r="B651">
        <v>81</v>
      </c>
      <c r="D651" t="s">
        <v>8221</v>
      </c>
      <c r="E651">
        <v>1</v>
      </c>
    </row>
    <row r="652" spans="1:5" x14ac:dyDescent="0.3">
      <c r="A652" t="s">
        <v>8219</v>
      </c>
      <c r="B652">
        <v>343</v>
      </c>
      <c r="D652" t="s">
        <v>8221</v>
      </c>
      <c r="E652">
        <v>0</v>
      </c>
    </row>
    <row r="653" spans="1:5" x14ac:dyDescent="0.3">
      <c r="A653" t="s">
        <v>8219</v>
      </c>
      <c r="B653">
        <v>336</v>
      </c>
      <c r="D653" t="s">
        <v>8221</v>
      </c>
      <c r="E653">
        <v>1</v>
      </c>
    </row>
    <row r="654" spans="1:5" x14ac:dyDescent="0.3">
      <c r="A654" t="s">
        <v>8219</v>
      </c>
      <c r="B654">
        <v>47</v>
      </c>
      <c r="D654" t="s">
        <v>8221</v>
      </c>
      <c r="E654">
        <v>11</v>
      </c>
    </row>
    <row r="655" spans="1:5" x14ac:dyDescent="0.3">
      <c r="A655" t="s">
        <v>8219</v>
      </c>
      <c r="B655">
        <v>76</v>
      </c>
      <c r="D655" t="s">
        <v>8221</v>
      </c>
      <c r="E655">
        <v>0</v>
      </c>
    </row>
    <row r="656" spans="1:5" x14ac:dyDescent="0.3">
      <c r="A656" t="s">
        <v>8219</v>
      </c>
      <c r="B656">
        <v>441</v>
      </c>
      <c r="D656" t="s">
        <v>8221</v>
      </c>
      <c r="E656">
        <v>1</v>
      </c>
    </row>
    <row r="657" spans="1:5" x14ac:dyDescent="0.3">
      <c r="A657" t="s">
        <v>8219</v>
      </c>
      <c r="B657">
        <v>916</v>
      </c>
      <c r="D657" t="s">
        <v>8221</v>
      </c>
      <c r="E657">
        <v>6</v>
      </c>
    </row>
    <row r="658" spans="1:5" x14ac:dyDescent="0.3">
      <c r="A658" t="s">
        <v>8219</v>
      </c>
      <c r="B658">
        <v>369</v>
      </c>
      <c r="D658" t="s">
        <v>8221</v>
      </c>
      <c r="E658">
        <v>7</v>
      </c>
    </row>
    <row r="659" spans="1:5" x14ac:dyDescent="0.3">
      <c r="A659" t="s">
        <v>8219</v>
      </c>
      <c r="B659">
        <v>20242</v>
      </c>
      <c r="D659" t="s">
        <v>8221</v>
      </c>
      <c r="E659">
        <v>0</v>
      </c>
    </row>
    <row r="660" spans="1:5" x14ac:dyDescent="0.3">
      <c r="A660" t="s">
        <v>8219</v>
      </c>
      <c r="B660">
        <v>71</v>
      </c>
      <c r="D660" t="s">
        <v>8221</v>
      </c>
      <c r="E660">
        <v>16</v>
      </c>
    </row>
    <row r="661" spans="1:5" x14ac:dyDescent="0.3">
      <c r="A661" t="s">
        <v>8219</v>
      </c>
      <c r="B661">
        <v>635</v>
      </c>
      <c r="D661" t="s">
        <v>8221</v>
      </c>
      <c r="E661">
        <v>0</v>
      </c>
    </row>
    <row r="662" spans="1:5" x14ac:dyDescent="0.3">
      <c r="A662" t="s">
        <v>8219</v>
      </c>
      <c r="B662">
        <v>885</v>
      </c>
      <c r="D662" t="s">
        <v>8221</v>
      </c>
      <c r="E662">
        <v>0</v>
      </c>
    </row>
    <row r="663" spans="1:5" x14ac:dyDescent="0.3">
      <c r="A663" t="s">
        <v>8219</v>
      </c>
      <c r="B663">
        <v>329</v>
      </c>
      <c r="D663" t="s">
        <v>8221</v>
      </c>
      <c r="E663">
        <v>0</v>
      </c>
    </row>
    <row r="664" spans="1:5" x14ac:dyDescent="0.3">
      <c r="A664" t="s">
        <v>8219</v>
      </c>
      <c r="B664">
        <v>71</v>
      </c>
      <c r="D664" t="s">
        <v>8221</v>
      </c>
      <c r="E664">
        <v>12</v>
      </c>
    </row>
    <row r="665" spans="1:5" x14ac:dyDescent="0.3">
      <c r="A665" t="s">
        <v>8219</v>
      </c>
      <c r="B665">
        <v>269</v>
      </c>
      <c r="D665" t="s">
        <v>8221</v>
      </c>
      <c r="E665">
        <v>1</v>
      </c>
    </row>
    <row r="666" spans="1:5" x14ac:dyDescent="0.3">
      <c r="A666" t="s">
        <v>8219</v>
      </c>
      <c r="B666">
        <v>345</v>
      </c>
      <c r="D666" t="s">
        <v>8221</v>
      </c>
      <c r="E666">
        <v>3</v>
      </c>
    </row>
    <row r="667" spans="1:5" x14ac:dyDescent="0.3">
      <c r="A667" t="s">
        <v>8219</v>
      </c>
      <c r="B667">
        <v>43</v>
      </c>
      <c r="D667" t="s">
        <v>8221</v>
      </c>
      <c r="E667">
        <v>1</v>
      </c>
    </row>
    <row r="668" spans="1:5" x14ac:dyDescent="0.3">
      <c r="A668" t="s">
        <v>8219</v>
      </c>
      <c r="B668">
        <v>33</v>
      </c>
      <c r="D668" t="s">
        <v>8221</v>
      </c>
      <c r="E668">
        <v>4</v>
      </c>
    </row>
    <row r="669" spans="1:5" x14ac:dyDescent="0.3">
      <c r="A669" t="s">
        <v>8219</v>
      </c>
      <c r="B669">
        <v>211</v>
      </c>
      <c r="D669" t="s">
        <v>8221</v>
      </c>
      <c r="E669">
        <v>1</v>
      </c>
    </row>
    <row r="670" spans="1:5" x14ac:dyDescent="0.3">
      <c r="A670" t="s">
        <v>8219</v>
      </c>
      <c r="B670">
        <v>196</v>
      </c>
      <c r="D670" t="s">
        <v>8221</v>
      </c>
      <c r="E670">
        <v>3</v>
      </c>
    </row>
    <row r="671" spans="1:5" x14ac:dyDescent="0.3">
      <c r="A671" t="s">
        <v>8219</v>
      </c>
      <c r="B671">
        <v>405</v>
      </c>
      <c r="D671" t="s">
        <v>8221</v>
      </c>
      <c r="E671">
        <v>1</v>
      </c>
    </row>
    <row r="672" spans="1:5" x14ac:dyDescent="0.3">
      <c r="A672" t="s">
        <v>8219</v>
      </c>
      <c r="B672">
        <v>206</v>
      </c>
      <c r="D672" t="s">
        <v>8221</v>
      </c>
      <c r="E672">
        <v>0</v>
      </c>
    </row>
    <row r="673" spans="1:5" x14ac:dyDescent="0.3">
      <c r="A673" t="s">
        <v>8219</v>
      </c>
      <c r="B673">
        <v>335</v>
      </c>
      <c r="D673" t="s">
        <v>8221</v>
      </c>
      <c r="E673">
        <v>12</v>
      </c>
    </row>
    <row r="674" spans="1:5" x14ac:dyDescent="0.3">
      <c r="A674" t="s">
        <v>8219</v>
      </c>
      <c r="B674">
        <v>215</v>
      </c>
      <c r="D674" t="s">
        <v>8221</v>
      </c>
      <c r="E674">
        <v>0</v>
      </c>
    </row>
    <row r="675" spans="1:5" x14ac:dyDescent="0.3">
      <c r="A675" t="s">
        <v>8219</v>
      </c>
      <c r="B675">
        <v>176</v>
      </c>
      <c r="D675" t="s">
        <v>8221</v>
      </c>
      <c r="E675">
        <v>1</v>
      </c>
    </row>
    <row r="676" spans="1:5" x14ac:dyDescent="0.3">
      <c r="A676" t="s">
        <v>8219</v>
      </c>
      <c r="B676">
        <v>555</v>
      </c>
      <c r="D676" t="s">
        <v>8221</v>
      </c>
      <c r="E676">
        <v>0</v>
      </c>
    </row>
    <row r="677" spans="1:5" x14ac:dyDescent="0.3">
      <c r="A677" t="s">
        <v>8219</v>
      </c>
      <c r="B677">
        <v>116</v>
      </c>
      <c r="D677" t="s">
        <v>8221</v>
      </c>
      <c r="E677">
        <v>0</v>
      </c>
    </row>
    <row r="678" spans="1:5" x14ac:dyDescent="0.3">
      <c r="A678" t="s">
        <v>8219</v>
      </c>
      <c r="B678">
        <v>615</v>
      </c>
      <c r="D678" t="s">
        <v>8221</v>
      </c>
      <c r="E678">
        <v>2</v>
      </c>
    </row>
    <row r="679" spans="1:5" x14ac:dyDescent="0.3">
      <c r="A679" t="s">
        <v>8219</v>
      </c>
      <c r="B679">
        <v>236</v>
      </c>
      <c r="D679" t="s">
        <v>8221</v>
      </c>
      <c r="E679">
        <v>92</v>
      </c>
    </row>
    <row r="680" spans="1:5" x14ac:dyDescent="0.3">
      <c r="A680" t="s">
        <v>8219</v>
      </c>
      <c r="B680">
        <v>145</v>
      </c>
      <c r="D680" t="s">
        <v>8221</v>
      </c>
      <c r="E680">
        <v>0</v>
      </c>
    </row>
    <row r="681" spans="1:5" x14ac:dyDescent="0.3">
      <c r="A681" t="s">
        <v>8219</v>
      </c>
      <c r="B681">
        <v>167</v>
      </c>
      <c r="D681" t="s">
        <v>8221</v>
      </c>
      <c r="E681">
        <v>3</v>
      </c>
    </row>
    <row r="682" spans="1:5" x14ac:dyDescent="0.3">
      <c r="A682" t="s">
        <v>8219</v>
      </c>
      <c r="B682">
        <v>235</v>
      </c>
      <c r="D682" t="s">
        <v>8221</v>
      </c>
      <c r="E682">
        <v>10</v>
      </c>
    </row>
    <row r="683" spans="1:5" x14ac:dyDescent="0.3">
      <c r="A683" t="s">
        <v>8219</v>
      </c>
      <c r="B683">
        <v>452</v>
      </c>
      <c r="D683" t="s">
        <v>8221</v>
      </c>
      <c r="E683">
        <v>7</v>
      </c>
    </row>
    <row r="684" spans="1:5" x14ac:dyDescent="0.3">
      <c r="A684" t="s">
        <v>8219</v>
      </c>
      <c r="B684">
        <v>241</v>
      </c>
      <c r="D684" t="s">
        <v>8221</v>
      </c>
      <c r="E684">
        <v>3</v>
      </c>
    </row>
    <row r="685" spans="1:5" x14ac:dyDescent="0.3">
      <c r="A685" t="s">
        <v>8219</v>
      </c>
      <c r="B685">
        <v>28</v>
      </c>
      <c r="D685" t="s">
        <v>8221</v>
      </c>
      <c r="E685">
        <v>0</v>
      </c>
    </row>
    <row r="686" spans="1:5" x14ac:dyDescent="0.3">
      <c r="A686" t="s">
        <v>8219</v>
      </c>
      <c r="B686">
        <v>140</v>
      </c>
      <c r="D686" t="s">
        <v>8221</v>
      </c>
      <c r="E686">
        <v>1</v>
      </c>
    </row>
    <row r="687" spans="1:5" x14ac:dyDescent="0.3">
      <c r="A687" t="s">
        <v>8219</v>
      </c>
      <c r="B687">
        <v>280</v>
      </c>
      <c r="D687" t="s">
        <v>8221</v>
      </c>
      <c r="E687">
        <v>0</v>
      </c>
    </row>
    <row r="688" spans="1:5" x14ac:dyDescent="0.3">
      <c r="A688" t="s">
        <v>8219</v>
      </c>
      <c r="B688">
        <v>70</v>
      </c>
      <c r="D688" t="s">
        <v>8221</v>
      </c>
      <c r="E688">
        <v>9</v>
      </c>
    </row>
    <row r="689" spans="1:5" x14ac:dyDescent="0.3">
      <c r="A689" t="s">
        <v>8219</v>
      </c>
      <c r="B689">
        <v>160</v>
      </c>
      <c r="D689" t="s">
        <v>8221</v>
      </c>
      <c r="E689">
        <v>2</v>
      </c>
    </row>
    <row r="690" spans="1:5" x14ac:dyDescent="0.3">
      <c r="A690" t="s">
        <v>8219</v>
      </c>
      <c r="B690">
        <v>141</v>
      </c>
      <c r="D690" t="s">
        <v>8221</v>
      </c>
      <c r="E690">
        <v>1</v>
      </c>
    </row>
    <row r="691" spans="1:5" x14ac:dyDescent="0.3">
      <c r="A691" t="s">
        <v>8219</v>
      </c>
      <c r="B691">
        <v>874</v>
      </c>
      <c r="D691" t="s">
        <v>8221</v>
      </c>
      <c r="E691">
        <v>2</v>
      </c>
    </row>
    <row r="692" spans="1:5" x14ac:dyDescent="0.3">
      <c r="A692" t="s">
        <v>8219</v>
      </c>
      <c r="B692">
        <v>73</v>
      </c>
      <c r="D692" t="s">
        <v>8221</v>
      </c>
      <c r="E692">
        <v>11</v>
      </c>
    </row>
    <row r="693" spans="1:5" x14ac:dyDescent="0.3">
      <c r="A693" t="s">
        <v>8219</v>
      </c>
      <c r="B693">
        <v>294</v>
      </c>
      <c r="D693" t="s">
        <v>8221</v>
      </c>
      <c r="E693">
        <v>0</v>
      </c>
    </row>
    <row r="694" spans="1:5" x14ac:dyDescent="0.3">
      <c r="A694" t="s">
        <v>8219</v>
      </c>
      <c r="B694">
        <v>740</v>
      </c>
      <c r="D694" t="s">
        <v>8221</v>
      </c>
      <c r="E694">
        <v>0</v>
      </c>
    </row>
    <row r="695" spans="1:5" x14ac:dyDescent="0.3">
      <c r="A695" t="s">
        <v>8219</v>
      </c>
      <c r="B695">
        <v>369</v>
      </c>
      <c r="D695" t="s">
        <v>8221</v>
      </c>
      <c r="E695">
        <v>9</v>
      </c>
    </row>
    <row r="696" spans="1:5" x14ac:dyDescent="0.3">
      <c r="A696" t="s">
        <v>8219</v>
      </c>
      <c r="B696">
        <v>110</v>
      </c>
      <c r="D696" t="s">
        <v>8221</v>
      </c>
      <c r="E696">
        <v>0</v>
      </c>
    </row>
    <row r="697" spans="1:5" x14ac:dyDescent="0.3">
      <c r="A697" t="s">
        <v>8219</v>
      </c>
      <c r="B697">
        <v>455</v>
      </c>
      <c r="D697" t="s">
        <v>8221</v>
      </c>
      <c r="E697">
        <v>4</v>
      </c>
    </row>
    <row r="698" spans="1:5" x14ac:dyDescent="0.3">
      <c r="A698" t="s">
        <v>8219</v>
      </c>
      <c r="B698">
        <v>224</v>
      </c>
      <c r="D698" t="s">
        <v>8221</v>
      </c>
      <c r="E698">
        <v>1</v>
      </c>
    </row>
    <row r="699" spans="1:5" x14ac:dyDescent="0.3">
      <c r="A699" t="s">
        <v>8219</v>
      </c>
      <c r="B699">
        <v>46</v>
      </c>
      <c r="D699" t="s">
        <v>8221</v>
      </c>
      <c r="E699">
        <v>2</v>
      </c>
    </row>
    <row r="700" spans="1:5" x14ac:dyDescent="0.3">
      <c r="A700" t="s">
        <v>8219</v>
      </c>
      <c r="B700">
        <v>284</v>
      </c>
      <c r="D700" t="s">
        <v>8221</v>
      </c>
      <c r="E700">
        <v>0</v>
      </c>
    </row>
    <row r="701" spans="1:5" x14ac:dyDescent="0.3">
      <c r="A701" t="s">
        <v>8219</v>
      </c>
      <c r="B701">
        <v>98</v>
      </c>
      <c r="D701" t="s">
        <v>8221</v>
      </c>
      <c r="E701">
        <v>1</v>
      </c>
    </row>
    <row r="702" spans="1:5" x14ac:dyDescent="0.3">
      <c r="A702" t="s">
        <v>8219</v>
      </c>
      <c r="B702">
        <v>56</v>
      </c>
      <c r="D702" t="s">
        <v>8221</v>
      </c>
      <c r="E702">
        <v>17</v>
      </c>
    </row>
    <row r="703" spans="1:5" x14ac:dyDescent="0.3">
      <c r="A703" t="s">
        <v>8219</v>
      </c>
      <c r="B703">
        <v>32</v>
      </c>
      <c r="D703" t="s">
        <v>8221</v>
      </c>
      <c r="E703">
        <v>2</v>
      </c>
    </row>
    <row r="704" spans="1:5" x14ac:dyDescent="0.3">
      <c r="A704" t="s">
        <v>8219</v>
      </c>
      <c r="B704">
        <v>30</v>
      </c>
      <c r="D704" t="s">
        <v>8221</v>
      </c>
      <c r="E704">
        <v>3</v>
      </c>
    </row>
    <row r="705" spans="1:5" x14ac:dyDescent="0.3">
      <c r="A705" t="s">
        <v>8219</v>
      </c>
      <c r="B705">
        <v>70</v>
      </c>
      <c r="D705" t="s">
        <v>8221</v>
      </c>
      <c r="E705">
        <v>41</v>
      </c>
    </row>
    <row r="706" spans="1:5" x14ac:dyDescent="0.3">
      <c r="A706" t="s">
        <v>8219</v>
      </c>
      <c r="B706">
        <v>44</v>
      </c>
      <c r="D706" t="s">
        <v>8221</v>
      </c>
      <c r="E706">
        <v>2</v>
      </c>
    </row>
    <row r="707" spans="1:5" x14ac:dyDescent="0.3">
      <c r="A707" t="s">
        <v>8219</v>
      </c>
      <c r="B707">
        <v>92</v>
      </c>
      <c r="D707" t="s">
        <v>8221</v>
      </c>
      <c r="E707">
        <v>3</v>
      </c>
    </row>
    <row r="708" spans="1:5" x14ac:dyDescent="0.3">
      <c r="A708" t="s">
        <v>8219</v>
      </c>
      <c r="B708">
        <v>205</v>
      </c>
      <c r="D708" t="s">
        <v>8221</v>
      </c>
      <c r="E708">
        <v>8</v>
      </c>
    </row>
    <row r="709" spans="1:5" x14ac:dyDescent="0.3">
      <c r="A709" t="s">
        <v>8219</v>
      </c>
      <c r="B709">
        <v>23</v>
      </c>
      <c r="D709" t="s">
        <v>8221</v>
      </c>
      <c r="E709">
        <v>0</v>
      </c>
    </row>
    <row r="710" spans="1:5" x14ac:dyDescent="0.3">
      <c r="A710" t="s">
        <v>8219</v>
      </c>
      <c r="B710">
        <v>4</v>
      </c>
      <c r="D710" t="s">
        <v>8221</v>
      </c>
      <c r="E710">
        <v>1</v>
      </c>
    </row>
    <row r="711" spans="1:5" x14ac:dyDescent="0.3">
      <c r="A711" t="s">
        <v>8219</v>
      </c>
      <c r="B711">
        <v>112</v>
      </c>
      <c r="D711" t="s">
        <v>8221</v>
      </c>
      <c r="E711">
        <v>3</v>
      </c>
    </row>
    <row r="712" spans="1:5" x14ac:dyDescent="0.3">
      <c r="A712" t="s">
        <v>8219</v>
      </c>
      <c r="B712">
        <v>27</v>
      </c>
      <c r="D712" t="s">
        <v>8221</v>
      </c>
      <c r="E712">
        <v>4</v>
      </c>
    </row>
    <row r="713" spans="1:5" x14ac:dyDescent="0.3">
      <c r="A713" t="s">
        <v>8219</v>
      </c>
      <c r="B713">
        <v>11</v>
      </c>
      <c r="D713" t="s">
        <v>8221</v>
      </c>
      <c r="E713">
        <v>9</v>
      </c>
    </row>
    <row r="714" spans="1:5" x14ac:dyDescent="0.3">
      <c r="A714" t="s">
        <v>8219</v>
      </c>
      <c r="B714">
        <v>26</v>
      </c>
      <c r="D714" t="s">
        <v>8221</v>
      </c>
      <c r="E714">
        <v>16</v>
      </c>
    </row>
    <row r="715" spans="1:5" x14ac:dyDescent="0.3">
      <c r="A715" t="s">
        <v>8219</v>
      </c>
      <c r="B715">
        <v>77</v>
      </c>
      <c r="D715" t="s">
        <v>8221</v>
      </c>
      <c r="E715">
        <v>1</v>
      </c>
    </row>
    <row r="716" spans="1:5" x14ac:dyDescent="0.3">
      <c r="A716" t="s">
        <v>8219</v>
      </c>
      <c r="B716">
        <v>136</v>
      </c>
      <c r="D716" t="s">
        <v>8221</v>
      </c>
      <c r="E716">
        <v>7</v>
      </c>
    </row>
    <row r="717" spans="1:5" x14ac:dyDescent="0.3">
      <c r="A717" t="s">
        <v>8219</v>
      </c>
      <c r="B717">
        <v>157</v>
      </c>
      <c r="D717" t="s">
        <v>8221</v>
      </c>
      <c r="E717">
        <v>0</v>
      </c>
    </row>
    <row r="718" spans="1:5" x14ac:dyDescent="0.3">
      <c r="A718" t="s">
        <v>8219</v>
      </c>
      <c r="B718">
        <v>158</v>
      </c>
      <c r="D718" t="s">
        <v>8221</v>
      </c>
      <c r="E718">
        <v>0</v>
      </c>
    </row>
    <row r="719" spans="1:5" x14ac:dyDescent="0.3">
      <c r="A719" t="s">
        <v>8219</v>
      </c>
      <c r="B719">
        <v>27</v>
      </c>
      <c r="D719" t="s">
        <v>8221</v>
      </c>
      <c r="E719">
        <v>0</v>
      </c>
    </row>
    <row r="720" spans="1:5" x14ac:dyDescent="0.3">
      <c r="A720" t="s">
        <v>8219</v>
      </c>
      <c r="B720">
        <v>23</v>
      </c>
      <c r="D720" t="s">
        <v>8221</v>
      </c>
      <c r="E720">
        <v>0</v>
      </c>
    </row>
    <row r="721" spans="1:5" x14ac:dyDescent="0.3">
      <c r="A721" t="s">
        <v>8219</v>
      </c>
      <c r="B721">
        <v>17</v>
      </c>
      <c r="D721" t="s">
        <v>8221</v>
      </c>
      <c r="E721">
        <v>0</v>
      </c>
    </row>
    <row r="722" spans="1:5" x14ac:dyDescent="0.3">
      <c r="A722" t="s">
        <v>8219</v>
      </c>
      <c r="B722">
        <v>37</v>
      </c>
      <c r="D722" t="s">
        <v>8221</v>
      </c>
      <c r="E722">
        <v>1</v>
      </c>
    </row>
    <row r="723" spans="1:5" x14ac:dyDescent="0.3">
      <c r="A723" t="s">
        <v>8219</v>
      </c>
      <c r="B723">
        <v>65</v>
      </c>
      <c r="D723" t="s">
        <v>8221</v>
      </c>
      <c r="E723">
        <v>2</v>
      </c>
    </row>
    <row r="724" spans="1:5" x14ac:dyDescent="0.3">
      <c r="A724" t="s">
        <v>8219</v>
      </c>
      <c r="B724">
        <v>18</v>
      </c>
      <c r="D724" t="s">
        <v>8221</v>
      </c>
      <c r="E724">
        <v>1</v>
      </c>
    </row>
    <row r="725" spans="1:5" x14ac:dyDescent="0.3">
      <c r="A725" t="s">
        <v>8219</v>
      </c>
      <c r="B725">
        <v>25</v>
      </c>
      <c r="D725" t="s">
        <v>8221</v>
      </c>
      <c r="E725">
        <v>15</v>
      </c>
    </row>
    <row r="726" spans="1:5" x14ac:dyDescent="0.3">
      <c r="A726" t="s">
        <v>8219</v>
      </c>
      <c r="B726">
        <v>104</v>
      </c>
      <c r="D726" t="s">
        <v>8221</v>
      </c>
      <c r="E726">
        <v>1</v>
      </c>
    </row>
    <row r="727" spans="1:5" x14ac:dyDescent="0.3">
      <c r="A727" t="s">
        <v>8219</v>
      </c>
      <c r="B727">
        <v>108</v>
      </c>
      <c r="D727" t="s">
        <v>8221</v>
      </c>
      <c r="E727">
        <v>1</v>
      </c>
    </row>
    <row r="728" spans="1:5" x14ac:dyDescent="0.3">
      <c r="A728" t="s">
        <v>8219</v>
      </c>
      <c r="B728">
        <v>38</v>
      </c>
      <c r="D728" t="s">
        <v>8221</v>
      </c>
      <c r="E728">
        <v>0</v>
      </c>
    </row>
    <row r="729" spans="1:5" x14ac:dyDescent="0.3">
      <c r="A729" t="s">
        <v>8219</v>
      </c>
      <c r="B729">
        <v>88</v>
      </c>
      <c r="D729" t="s">
        <v>8221</v>
      </c>
      <c r="E729">
        <v>39</v>
      </c>
    </row>
    <row r="730" spans="1:5" x14ac:dyDescent="0.3">
      <c r="A730" t="s">
        <v>8219</v>
      </c>
      <c r="B730">
        <v>82</v>
      </c>
      <c r="D730" t="s">
        <v>8221</v>
      </c>
      <c r="E730">
        <v>103</v>
      </c>
    </row>
    <row r="731" spans="1:5" x14ac:dyDescent="0.3">
      <c r="A731" t="s">
        <v>8219</v>
      </c>
      <c r="B731">
        <v>126</v>
      </c>
      <c r="D731" t="s">
        <v>8221</v>
      </c>
      <c r="E731">
        <v>0</v>
      </c>
    </row>
    <row r="732" spans="1:5" x14ac:dyDescent="0.3">
      <c r="A732" t="s">
        <v>8219</v>
      </c>
      <c r="B732">
        <v>133</v>
      </c>
      <c r="D732" t="s">
        <v>8221</v>
      </c>
      <c r="E732">
        <v>39</v>
      </c>
    </row>
    <row r="733" spans="1:5" x14ac:dyDescent="0.3">
      <c r="A733" t="s">
        <v>8219</v>
      </c>
      <c r="B733">
        <v>47</v>
      </c>
      <c r="D733" t="s">
        <v>8221</v>
      </c>
      <c r="E733">
        <v>15</v>
      </c>
    </row>
    <row r="734" spans="1:5" x14ac:dyDescent="0.3">
      <c r="A734" t="s">
        <v>8219</v>
      </c>
      <c r="B734">
        <v>58</v>
      </c>
      <c r="D734" t="s">
        <v>8221</v>
      </c>
      <c r="E734">
        <v>22</v>
      </c>
    </row>
    <row r="735" spans="1:5" x14ac:dyDescent="0.3">
      <c r="A735" t="s">
        <v>8219</v>
      </c>
      <c r="B735">
        <v>32</v>
      </c>
      <c r="D735" t="s">
        <v>8221</v>
      </c>
      <c r="E735">
        <v>92</v>
      </c>
    </row>
    <row r="736" spans="1:5" x14ac:dyDescent="0.3">
      <c r="A736" t="s">
        <v>8219</v>
      </c>
      <c r="B736">
        <v>37</v>
      </c>
      <c r="D736" t="s">
        <v>8221</v>
      </c>
      <c r="E736">
        <v>25</v>
      </c>
    </row>
    <row r="737" spans="1:5" x14ac:dyDescent="0.3">
      <c r="A737" t="s">
        <v>8219</v>
      </c>
      <c r="B737">
        <v>87</v>
      </c>
      <c r="D737" t="s">
        <v>8221</v>
      </c>
      <c r="E737">
        <v>19</v>
      </c>
    </row>
    <row r="738" spans="1:5" x14ac:dyDescent="0.3">
      <c r="A738" t="s">
        <v>8219</v>
      </c>
      <c r="B738">
        <v>15</v>
      </c>
      <c r="D738" t="s">
        <v>8221</v>
      </c>
      <c r="E738">
        <v>19</v>
      </c>
    </row>
    <row r="739" spans="1:5" x14ac:dyDescent="0.3">
      <c r="A739" t="s">
        <v>8219</v>
      </c>
      <c r="B739">
        <v>27</v>
      </c>
      <c r="D739" t="s">
        <v>8221</v>
      </c>
      <c r="E739">
        <v>13</v>
      </c>
    </row>
    <row r="740" spans="1:5" x14ac:dyDescent="0.3">
      <c r="A740" t="s">
        <v>8219</v>
      </c>
      <c r="B740">
        <v>19</v>
      </c>
      <c r="D740" t="s">
        <v>8221</v>
      </c>
      <c r="E740">
        <v>124</v>
      </c>
    </row>
    <row r="741" spans="1:5" x14ac:dyDescent="0.3">
      <c r="A741" t="s">
        <v>8219</v>
      </c>
      <c r="B741">
        <v>17</v>
      </c>
      <c r="D741" t="s">
        <v>8221</v>
      </c>
      <c r="E741">
        <v>4</v>
      </c>
    </row>
    <row r="742" spans="1:5" x14ac:dyDescent="0.3">
      <c r="A742" t="s">
        <v>8219</v>
      </c>
      <c r="B742">
        <v>26</v>
      </c>
      <c r="D742" t="s">
        <v>8221</v>
      </c>
      <c r="E742">
        <v>10</v>
      </c>
    </row>
    <row r="743" spans="1:5" x14ac:dyDescent="0.3">
      <c r="A743" t="s">
        <v>8219</v>
      </c>
      <c r="B743">
        <v>28</v>
      </c>
      <c r="D743" t="s">
        <v>8221</v>
      </c>
      <c r="E743">
        <v>15</v>
      </c>
    </row>
    <row r="744" spans="1:5" x14ac:dyDescent="0.3">
      <c r="A744" t="s">
        <v>8219</v>
      </c>
      <c r="B744">
        <v>37</v>
      </c>
      <c r="D744" t="s">
        <v>8221</v>
      </c>
      <c r="E744">
        <v>38</v>
      </c>
    </row>
    <row r="745" spans="1:5" x14ac:dyDescent="0.3">
      <c r="A745" t="s">
        <v>8219</v>
      </c>
      <c r="B745">
        <v>128</v>
      </c>
      <c r="D745" t="s">
        <v>8221</v>
      </c>
      <c r="E745">
        <v>152</v>
      </c>
    </row>
    <row r="746" spans="1:5" x14ac:dyDescent="0.3">
      <c r="A746" t="s">
        <v>8219</v>
      </c>
      <c r="B746">
        <v>10</v>
      </c>
      <c r="D746" t="s">
        <v>8221</v>
      </c>
      <c r="E746">
        <v>24</v>
      </c>
    </row>
    <row r="747" spans="1:5" x14ac:dyDescent="0.3">
      <c r="A747" t="s">
        <v>8219</v>
      </c>
      <c r="B747">
        <v>83</v>
      </c>
      <c r="D747" t="s">
        <v>8221</v>
      </c>
      <c r="E747">
        <v>76</v>
      </c>
    </row>
    <row r="748" spans="1:5" x14ac:dyDescent="0.3">
      <c r="A748" t="s">
        <v>8219</v>
      </c>
      <c r="B748">
        <v>46</v>
      </c>
      <c r="D748" t="s">
        <v>8221</v>
      </c>
      <c r="E748">
        <v>185</v>
      </c>
    </row>
    <row r="749" spans="1:5" x14ac:dyDescent="0.3">
      <c r="A749" t="s">
        <v>8219</v>
      </c>
      <c r="B749">
        <v>90</v>
      </c>
      <c r="D749" t="s">
        <v>8221</v>
      </c>
      <c r="E749">
        <v>33</v>
      </c>
    </row>
    <row r="750" spans="1:5" x14ac:dyDescent="0.3">
      <c r="A750" t="s">
        <v>8219</v>
      </c>
      <c r="B750">
        <v>81</v>
      </c>
      <c r="D750" t="s">
        <v>8221</v>
      </c>
      <c r="E750">
        <v>108</v>
      </c>
    </row>
    <row r="751" spans="1:5" x14ac:dyDescent="0.3">
      <c r="A751" t="s">
        <v>8219</v>
      </c>
      <c r="B751">
        <v>32</v>
      </c>
      <c r="D751" t="s">
        <v>8221</v>
      </c>
      <c r="E751">
        <v>29</v>
      </c>
    </row>
    <row r="752" spans="1:5" x14ac:dyDescent="0.3">
      <c r="A752" t="s">
        <v>8219</v>
      </c>
      <c r="B752">
        <v>20</v>
      </c>
      <c r="D752" t="s">
        <v>8221</v>
      </c>
      <c r="E752">
        <v>24</v>
      </c>
    </row>
    <row r="753" spans="1:5" x14ac:dyDescent="0.3">
      <c r="A753" t="s">
        <v>8219</v>
      </c>
      <c r="B753">
        <v>70</v>
      </c>
      <c r="D753" t="s">
        <v>8221</v>
      </c>
      <c r="E753">
        <v>4</v>
      </c>
    </row>
    <row r="754" spans="1:5" x14ac:dyDescent="0.3">
      <c r="A754" t="s">
        <v>8219</v>
      </c>
      <c r="B754">
        <v>168</v>
      </c>
      <c r="D754" t="s">
        <v>8221</v>
      </c>
      <c r="E754">
        <v>4</v>
      </c>
    </row>
    <row r="755" spans="1:5" x14ac:dyDescent="0.3">
      <c r="A755" t="s">
        <v>8219</v>
      </c>
      <c r="B755">
        <v>34</v>
      </c>
      <c r="D755" t="s">
        <v>8221</v>
      </c>
      <c r="E755">
        <v>15</v>
      </c>
    </row>
    <row r="756" spans="1:5" x14ac:dyDescent="0.3">
      <c r="A756" t="s">
        <v>8219</v>
      </c>
      <c r="B756">
        <v>48</v>
      </c>
      <c r="D756" t="s">
        <v>8221</v>
      </c>
      <c r="E756">
        <v>4</v>
      </c>
    </row>
    <row r="757" spans="1:5" x14ac:dyDescent="0.3">
      <c r="A757" t="s">
        <v>8219</v>
      </c>
      <c r="B757">
        <v>48</v>
      </c>
      <c r="D757" t="s">
        <v>8221</v>
      </c>
      <c r="E757">
        <v>139</v>
      </c>
    </row>
    <row r="758" spans="1:5" x14ac:dyDescent="0.3">
      <c r="A758" t="s">
        <v>8219</v>
      </c>
      <c r="B758">
        <v>221</v>
      </c>
      <c r="D758" t="s">
        <v>8221</v>
      </c>
      <c r="E758">
        <v>2</v>
      </c>
    </row>
    <row r="759" spans="1:5" x14ac:dyDescent="0.3">
      <c r="A759" t="s">
        <v>8219</v>
      </c>
      <c r="B759">
        <v>107</v>
      </c>
      <c r="D759" t="s">
        <v>8221</v>
      </c>
      <c r="E759">
        <v>18</v>
      </c>
    </row>
    <row r="760" spans="1:5" x14ac:dyDescent="0.3">
      <c r="A760" t="s">
        <v>8219</v>
      </c>
      <c r="B760">
        <v>45</v>
      </c>
      <c r="D760" t="s">
        <v>8221</v>
      </c>
      <c r="E760">
        <v>81</v>
      </c>
    </row>
    <row r="761" spans="1:5" x14ac:dyDescent="0.3">
      <c r="A761" t="s">
        <v>8219</v>
      </c>
      <c r="B761">
        <v>36</v>
      </c>
      <c r="D761" t="s">
        <v>8221</v>
      </c>
      <c r="E761">
        <v>86</v>
      </c>
    </row>
    <row r="762" spans="1:5" x14ac:dyDescent="0.3">
      <c r="A762" t="s">
        <v>8219</v>
      </c>
      <c r="B762">
        <v>101</v>
      </c>
      <c r="D762" t="s">
        <v>8221</v>
      </c>
      <c r="E762">
        <v>140</v>
      </c>
    </row>
    <row r="763" spans="1:5" x14ac:dyDescent="0.3">
      <c r="A763" t="s">
        <v>8219</v>
      </c>
      <c r="B763">
        <v>62</v>
      </c>
      <c r="D763" t="s">
        <v>8221</v>
      </c>
      <c r="E763">
        <v>37</v>
      </c>
    </row>
    <row r="764" spans="1:5" x14ac:dyDescent="0.3">
      <c r="A764" t="s">
        <v>8219</v>
      </c>
      <c r="B764">
        <v>32</v>
      </c>
      <c r="D764" t="s">
        <v>8221</v>
      </c>
      <c r="E764">
        <v>6</v>
      </c>
    </row>
    <row r="765" spans="1:5" x14ac:dyDescent="0.3">
      <c r="A765" t="s">
        <v>8219</v>
      </c>
      <c r="B765">
        <v>89</v>
      </c>
      <c r="D765" t="s">
        <v>8221</v>
      </c>
      <c r="E765">
        <v>113</v>
      </c>
    </row>
    <row r="766" spans="1:5" x14ac:dyDescent="0.3">
      <c r="A766" t="s">
        <v>8219</v>
      </c>
      <c r="B766">
        <v>93</v>
      </c>
      <c r="D766" t="s">
        <v>8221</v>
      </c>
      <c r="E766">
        <v>37</v>
      </c>
    </row>
    <row r="767" spans="1:5" x14ac:dyDescent="0.3">
      <c r="A767" t="s">
        <v>8219</v>
      </c>
      <c r="B767">
        <v>98</v>
      </c>
      <c r="D767" t="s">
        <v>8221</v>
      </c>
      <c r="E767">
        <v>18</v>
      </c>
    </row>
    <row r="768" spans="1:5" x14ac:dyDescent="0.3">
      <c r="A768" t="s">
        <v>8219</v>
      </c>
      <c r="B768">
        <v>82</v>
      </c>
      <c r="D768" t="s">
        <v>8221</v>
      </c>
      <c r="E768">
        <v>75</v>
      </c>
    </row>
    <row r="769" spans="1:5" x14ac:dyDescent="0.3">
      <c r="A769" t="s">
        <v>8219</v>
      </c>
      <c r="B769">
        <v>116</v>
      </c>
      <c r="D769" t="s">
        <v>8221</v>
      </c>
      <c r="E769">
        <v>52</v>
      </c>
    </row>
    <row r="770" spans="1:5" x14ac:dyDescent="0.3">
      <c r="A770" t="s">
        <v>8219</v>
      </c>
      <c r="B770">
        <v>52</v>
      </c>
      <c r="D770" t="s">
        <v>8221</v>
      </c>
      <c r="E770">
        <v>122</v>
      </c>
    </row>
    <row r="771" spans="1:5" x14ac:dyDescent="0.3">
      <c r="A771" t="s">
        <v>8219</v>
      </c>
      <c r="B771">
        <v>23</v>
      </c>
      <c r="D771" t="s">
        <v>8221</v>
      </c>
      <c r="E771">
        <v>8</v>
      </c>
    </row>
    <row r="772" spans="1:5" x14ac:dyDescent="0.3">
      <c r="A772" t="s">
        <v>8219</v>
      </c>
      <c r="B772">
        <v>77</v>
      </c>
      <c r="D772" t="s">
        <v>8221</v>
      </c>
      <c r="E772">
        <v>8</v>
      </c>
    </row>
    <row r="773" spans="1:5" x14ac:dyDescent="0.3">
      <c r="A773" t="s">
        <v>8219</v>
      </c>
      <c r="B773">
        <v>49</v>
      </c>
      <c r="D773" t="s">
        <v>8221</v>
      </c>
      <c r="E773">
        <v>96</v>
      </c>
    </row>
    <row r="774" spans="1:5" x14ac:dyDescent="0.3">
      <c r="A774" t="s">
        <v>8219</v>
      </c>
      <c r="B774">
        <v>59</v>
      </c>
      <c r="D774" t="s">
        <v>8221</v>
      </c>
      <c r="E774">
        <v>9</v>
      </c>
    </row>
    <row r="775" spans="1:5" x14ac:dyDescent="0.3">
      <c r="A775" t="s">
        <v>8219</v>
      </c>
      <c r="B775">
        <v>113</v>
      </c>
      <c r="D775" t="s">
        <v>8221</v>
      </c>
      <c r="E775">
        <v>2</v>
      </c>
    </row>
    <row r="776" spans="1:5" x14ac:dyDescent="0.3">
      <c r="A776" t="s">
        <v>8219</v>
      </c>
      <c r="B776">
        <v>34</v>
      </c>
      <c r="D776" t="s">
        <v>8221</v>
      </c>
      <c r="E776">
        <v>26</v>
      </c>
    </row>
    <row r="777" spans="1:5" x14ac:dyDescent="0.3">
      <c r="A777" t="s">
        <v>8219</v>
      </c>
      <c r="B777">
        <v>42</v>
      </c>
      <c r="D777" t="s">
        <v>8221</v>
      </c>
      <c r="E777">
        <v>23</v>
      </c>
    </row>
    <row r="778" spans="1:5" x14ac:dyDescent="0.3">
      <c r="A778" t="s">
        <v>8219</v>
      </c>
      <c r="B778">
        <v>42</v>
      </c>
      <c r="D778" t="s">
        <v>8221</v>
      </c>
      <c r="E778">
        <v>0</v>
      </c>
    </row>
    <row r="779" spans="1:5" x14ac:dyDescent="0.3">
      <c r="A779" t="s">
        <v>8219</v>
      </c>
      <c r="B779">
        <v>49</v>
      </c>
      <c r="D779" t="s">
        <v>8221</v>
      </c>
      <c r="E779">
        <v>140</v>
      </c>
    </row>
    <row r="780" spans="1:5" x14ac:dyDescent="0.3">
      <c r="A780" t="s">
        <v>8219</v>
      </c>
      <c r="B780">
        <v>56</v>
      </c>
      <c r="D780" t="s">
        <v>8221</v>
      </c>
      <c r="E780">
        <v>0</v>
      </c>
    </row>
    <row r="781" spans="1:5" x14ac:dyDescent="0.3">
      <c r="A781" t="s">
        <v>8219</v>
      </c>
      <c r="B781">
        <v>25</v>
      </c>
      <c r="D781" t="s">
        <v>8221</v>
      </c>
      <c r="E781">
        <v>6</v>
      </c>
    </row>
    <row r="782" spans="1:5" x14ac:dyDescent="0.3">
      <c r="A782" t="s">
        <v>8219</v>
      </c>
      <c r="B782">
        <v>52</v>
      </c>
      <c r="D782" t="s">
        <v>8221</v>
      </c>
      <c r="E782">
        <v>100</v>
      </c>
    </row>
    <row r="783" spans="1:5" x14ac:dyDescent="0.3">
      <c r="A783" t="s">
        <v>8219</v>
      </c>
      <c r="B783">
        <v>34</v>
      </c>
      <c r="D783" t="s">
        <v>8221</v>
      </c>
      <c r="E783">
        <v>0</v>
      </c>
    </row>
    <row r="784" spans="1:5" x14ac:dyDescent="0.3">
      <c r="A784" t="s">
        <v>8219</v>
      </c>
      <c r="B784">
        <v>67</v>
      </c>
      <c r="D784" t="s">
        <v>8221</v>
      </c>
      <c r="E784">
        <v>4</v>
      </c>
    </row>
    <row r="785" spans="1:5" x14ac:dyDescent="0.3">
      <c r="A785" t="s">
        <v>8219</v>
      </c>
      <c r="B785">
        <v>70</v>
      </c>
      <c r="D785" t="s">
        <v>8221</v>
      </c>
      <c r="E785">
        <v>8</v>
      </c>
    </row>
    <row r="786" spans="1:5" x14ac:dyDescent="0.3">
      <c r="A786" t="s">
        <v>8219</v>
      </c>
      <c r="B786">
        <v>89</v>
      </c>
      <c r="D786" t="s">
        <v>8221</v>
      </c>
      <c r="E786">
        <v>0</v>
      </c>
    </row>
    <row r="787" spans="1:5" x14ac:dyDescent="0.3">
      <c r="A787" t="s">
        <v>8219</v>
      </c>
      <c r="B787">
        <v>107</v>
      </c>
      <c r="D787" t="s">
        <v>8221</v>
      </c>
      <c r="E787">
        <v>16</v>
      </c>
    </row>
    <row r="788" spans="1:5" x14ac:dyDescent="0.3">
      <c r="A788" t="s">
        <v>8219</v>
      </c>
      <c r="B788">
        <v>159</v>
      </c>
      <c r="D788" t="s">
        <v>8221</v>
      </c>
      <c r="E788">
        <v>2</v>
      </c>
    </row>
    <row r="789" spans="1:5" x14ac:dyDescent="0.3">
      <c r="A789" t="s">
        <v>8219</v>
      </c>
      <c r="B789">
        <v>181</v>
      </c>
      <c r="D789" t="s">
        <v>8221</v>
      </c>
      <c r="E789">
        <v>48</v>
      </c>
    </row>
    <row r="790" spans="1:5" x14ac:dyDescent="0.3">
      <c r="A790" t="s">
        <v>8219</v>
      </c>
      <c r="B790">
        <v>131</v>
      </c>
      <c r="D790" t="s">
        <v>8221</v>
      </c>
      <c r="E790">
        <v>2</v>
      </c>
    </row>
    <row r="791" spans="1:5" x14ac:dyDescent="0.3">
      <c r="A791" t="s">
        <v>8219</v>
      </c>
      <c r="B791">
        <v>125</v>
      </c>
      <c r="D791" t="s">
        <v>8221</v>
      </c>
      <c r="E791">
        <v>2</v>
      </c>
    </row>
    <row r="792" spans="1:5" x14ac:dyDescent="0.3">
      <c r="A792" t="s">
        <v>8219</v>
      </c>
      <c r="B792">
        <v>61</v>
      </c>
      <c r="D792" t="s">
        <v>8221</v>
      </c>
      <c r="E792">
        <v>1</v>
      </c>
    </row>
    <row r="793" spans="1:5" x14ac:dyDescent="0.3">
      <c r="A793" t="s">
        <v>8219</v>
      </c>
      <c r="B793">
        <v>90</v>
      </c>
      <c r="D793" t="s">
        <v>8221</v>
      </c>
      <c r="E793">
        <v>17</v>
      </c>
    </row>
    <row r="794" spans="1:5" x14ac:dyDescent="0.3">
      <c r="A794" t="s">
        <v>8219</v>
      </c>
      <c r="B794">
        <v>35</v>
      </c>
      <c r="D794" t="s">
        <v>8221</v>
      </c>
      <c r="E794">
        <v>0</v>
      </c>
    </row>
    <row r="795" spans="1:5" x14ac:dyDescent="0.3">
      <c r="A795" t="s">
        <v>8219</v>
      </c>
      <c r="B795">
        <v>90</v>
      </c>
      <c r="D795" t="s">
        <v>8221</v>
      </c>
      <c r="E795">
        <v>11</v>
      </c>
    </row>
    <row r="796" spans="1:5" x14ac:dyDescent="0.3">
      <c r="A796" t="s">
        <v>8219</v>
      </c>
      <c r="B796">
        <v>4</v>
      </c>
      <c r="D796" t="s">
        <v>8221</v>
      </c>
      <c r="E796">
        <v>95</v>
      </c>
    </row>
    <row r="797" spans="1:5" x14ac:dyDescent="0.3">
      <c r="A797" t="s">
        <v>8219</v>
      </c>
      <c r="B797">
        <v>120</v>
      </c>
      <c r="D797" t="s">
        <v>8221</v>
      </c>
      <c r="E797">
        <v>13</v>
      </c>
    </row>
    <row r="798" spans="1:5" x14ac:dyDescent="0.3">
      <c r="A798" t="s">
        <v>8219</v>
      </c>
      <c r="B798">
        <v>14</v>
      </c>
      <c r="D798" t="s">
        <v>8221</v>
      </c>
      <c r="E798">
        <v>2</v>
      </c>
    </row>
    <row r="799" spans="1:5" x14ac:dyDescent="0.3">
      <c r="A799" t="s">
        <v>8219</v>
      </c>
      <c r="B799">
        <v>27</v>
      </c>
      <c r="D799" t="s">
        <v>8221</v>
      </c>
      <c r="E799">
        <v>2</v>
      </c>
    </row>
    <row r="800" spans="1:5" x14ac:dyDescent="0.3">
      <c r="A800" t="s">
        <v>8219</v>
      </c>
      <c r="B800">
        <v>49</v>
      </c>
      <c r="D800" t="s">
        <v>8221</v>
      </c>
      <c r="E800">
        <v>3</v>
      </c>
    </row>
    <row r="801" spans="1:5" x14ac:dyDescent="0.3">
      <c r="A801" t="s">
        <v>8219</v>
      </c>
      <c r="B801">
        <v>102</v>
      </c>
      <c r="D801" t="s">
        <v>8221</v>
      </c>
      <c r="E801">
        <v>0</v>
      </c>
    </row>
    <row r="802" spans="1:5" x14ac:dyDescent="0.3">
      <c r="A802" t="s">
        <v>8219</v>
      </c>
      <c r="B802">
        <v>3</v>
      </c>
      <c r="D802" t="s">
        <v>8221</v>
      </c>
      <c r="E802">
        <v>0</v>
      </c>
    </row>
    <row r="803" spans="1:5" x14ac:dyDescent="0.3">
      <c r="A803" t="s">
        <v>8219</v>
      </c>
      <c r="B803">
        <v>25</v>
      </c>
      <c r="D803" t="s">
        <v>8221</v>
      </c>
      <c r="E803">
        <v>0</v>
      </c>
    </row>
    <row r="804" spans="1:5" x14ac:dyDescent="0.3">
      <c r="A804" t="s">
        <v>8219</v>
      </c>
      <c r="B804">
        <v>118</v>
      </c>
      <c r="D804" t="s">
        <v>8221</v>
      </c>
      <c r="E804">
        <v>2</v>
      </c>
    </row>
    <row r="805" spans="1:5" x14ac:dyDescent="0.3">
      <c r="A805" t="s">
        <v>8219</v>
      </c>
      <c r="B805">
        <v>57</v>
      </c>
      <c r="D805" t="s">
        <v>8221</v>
      </c>
      <c r="E805">
        <v>24</v>
      </c>
    </row>
    <row r="806" spans="1:5" x14ac:dyDescent="0.3">
      <c r="A806" t="s">
        <v>8219</v>
      </c>
      <c r="B806">
        <v>11</v>
      </c>
      <c r="D806" t="s">
        <v>8221</v>
      </c>
      <c r="E806">
        <v>25</v>
      </c>
    </row>
    <row r="807" spans="1:5" x14ac:dyDescent="0.3">
      <c r="A807" t="s">
        <v>8219</v>
      </c>
      <c r="B807">
        <v>33</v>
      </c>
      <c r="D807" t="s">
        <v>8221</v>
      </c>
      <c r="E807">
        <v>3</v>
      </c>
    </row>
    <row r="808" spans="1:5" x14ac:dyDescent="0.3">
      <c r="A808" t="s">
        <v>8219</v>
      </c>
      <c r="B808">
        <v>40</v>
      </c>
      <c r="D808" t="s">
        <v>8221</v>
      </c>
      <c r="E808">
        <v>41</v>
      </c>
    </row>
    <row r="809" spans="1:5" x14ac:dyDescent="0.3">
      <c r="A809" t="s">
        <v>8219</v>
      </c>
      <c r="B809">
        <v>50</v>
      </c>
      <c r="D809" t="s">
        <v>8221</v>
      </c>
      <c r="E809">
        <v>2</v>
      </c>
    </row>
    <row r="810" spans="1:5" x14ac:dyDescent="0.3">
      <c r="A810" t="s">
        <v>8219</v>
      </c>
      <c r="B810">
        <v>38</v>
      </c>
      <c r="D810" t="s">
        <v>8221</v>
      </c>
      <c r="E810">
        <v>4</v>
      </c>
    </row>
    <row r="811" spans="1:5" x14ac:dyDescent="0.3">
      <c r="A811" t="s">
        <v>8219</v>
      </c>
      <c r="B811">
        <v>96</v>
      </c>
      <c r="D811" t="s">
        <v>8221</v>
      </c>
      <c r="E811">
        <v>99</v>
      </c>
    </row>
    <row r="812" spans="1:5" x14ac:dyDescent="0.3">
      <c r="A812" t="s">
        <v>8219</v>
      </c>
      <c r="B812">
        <v>48</v>
      </c>
      <c r="D812" t="s">
        <v>8221</v>
      </c>
      <c r="E812">
        <v>4</v>
      </c>
    </row>
    <row r="813" spans="1:5" x14ac:dyDescent="0.3">
      <c r="A813" t="s">
        <v>8219</v>
      </c>
      <c r="B813">
        <v>33</v>
      </c>
      <c r="D813" t="s">
        <v>8221</v>
      </c>
      <c r="E813">
        <v>4</v>
      </c>
    </row>
    <row r="814" spans="1:5" x14ac:dyDescent="0.3">
      <c r="A814" t="s">
        <v>8219</v>
      </c>
      <c r="B814">
        <v>226</v>
      </c>
      <c r="D814" t="s">
        <v>8221</v>
      </c>
      <c r="E814">
        <v>38</v>
      </c>
    </row>
    <row r="815" spans="1:5" x14ac:dyDescent="0.3">
      <c r="A815" t="s">
        <v>8219</v>
      </c>
      <c r="B815">
        <v>14</v>
      </c>
      <c r="D815" t="s">
        <v>8221</v>
      </c>
      <c r="E815">
        <v>285</v>
      </c>
    </row>
    <row r="816" spans="1:5" x14ac:dyDescent="0.3">
      <c r="A816" t="s">
        <v>8219</v>
      </c>
      <c r="B816">
        <v>20</v>
      </c>
      <c r="D816" t="s">
        <v>8221</v>
      </c>
      <c r="E816">
        <v>1</v>
      </c>
    </row>
    <row r="817" spans="1:5" x14ac:dyDescent="0.3">
      <c r="A817" t="s">
        <v>8219</v>
      </c>
      <c r="B817">
        <v>25</v>
      </c>
      <c r="D817" t="s">
        <v>8221</v>
      </c>
      <c r="E817">
        <v>42</v>
      </c>
    </row>
    <row r="818" spans="1:5" x14ac:dyDescent="0.3">
      <c r="A818" t="s">
        <v>8219</v>
      </c>
      <c r="B818">
        <v>90</v>
      </c>
      <c r="D818" t="s">
        <v>8221</v>
      </c>
      <c r="E818">
        <v>26</v>
      </c>
    </row>
    <row r="819" spans="1:5" x14ac:dyDescent="0.3">
      <c r="A819" t="s">
        <v>8219</v>
      </c>
      <c r="B819">
        <v>11</v>
      </c>
      <c r="D819" t="s">
        <v>8221</v>
      </c>
      <c r="E819">
        <v>2</v>
      </c>
    </row>
    <row r="820" spans="1:5" x14ac:dyDescent="0.3">
      <c r="A820" t="s">
        <v>8219</v>
      </c>
      <c r="B820">
        <v>55</v>
      </c>
      <c r="D820" t="s">
        <v>8221</v>
      </c>
      <c r="E820">
        <v>4</v>
      </c>
    </row>
    <row r="821" spans="1:5" x14ac:dyDescent="0.3">
      <c r="A821" t="s">
        <v>8219</v>
      </c>
      <c r="B821">
        <v>30</v>
      </c>
      <c r="D821" t="s">
        <v>8221</v>
      </c>
      <c r="E821">
        <v>6</v>
      </c>
    </row>
    <row r="822" spans="1:5" x14ac:dyDescent="0.3">
      <c r="A822" t="s">
        <v>8219</v>
      </c>
      <c r="B822">
        <v>28</v>
      </c>
      <c r="D822" t="s">
        <v>8221</v>
      </c>
      <c r="E822">
        <v>70</v>
      </c>
    </row>
    <row r="823" spans="1:5" x14ac:dyDescent="0.3">
      <c r="A823" t="s">
        <v>8219</v>
      </c>
      <c r="B823">
        <v>45</v>
      </c>
      <c r="D823" t="s">
        <v>8221</v>
      </c>
      <c r="E823">
        <v>9</v>
      </c>
    </row>
    <row r="824" spans="1:5" x14ac:dyDescent="0.3">
      <c r="A824" t="s">
        <v>8219</v>
      </c>
      <c r="B824">
        <v>13</v>
      </c>
      <c r="D824" t="s">
        <v>8221</v>
      </c>
      <c r="E824">
        <v>8</v>
      </c>
    </row>
    <row r="825" spans="1:5" x14ac:dyDescent="0.3">
      <c r="A825" t="s">
        <v>8219</v>
      </c>
      <c r="B825">
        <v>40</v>
      </c>
      <c r="D825" t="s">
        <v>8221</v>
      </c>
      <c r="E825">
        <v>105</v>
      </c>
    </row>
    <row r="826" spans="1:5" x14ac:dyDescent="0.3">
      <c r="A826" t="s">
        <v>8219</v>
      </c>
      <c r="B826">
        <v>21</v>
      </c>
      <c r="D826" t="s">
        <v>8221</v>
      </c>
      <c r="E826">
        <v>12</v>
      </c>
    </row>
    <row r="827" spans="1:5" x14ac:dyDescent="0.3">
      <c r="A827" t="s">
        <v>8219</v>
      </c>
      <c r="B827">
        <v>134</v>
      </c>
      <c r="D827" t="s">
        <v>8221</v>
      </c>
      <c r="E827">
        <v>0</v>
      </c>
    </row>
    <row r="828" spans="1:5" x14ac:dyDescent="0.3">
      <c r="A828" t="s">
        <v>8219</v>
      </c>
      <c r="B828">
        <v>20</v>
      </c>
      <c r="D828" t="s">
        <v>8221</v>
      </c>
      <c r="E828">
        <v>16</v>
      </c>
    </row>
    <row r="829" spans="1:5" x14ac:dyDescent="0.3">
      <c r="A829" t="s">
        <v>8219</v>
      </c>
      <c r="B829">
        <v>19</v>
      </c>
      <c r="D829" t="s">
        <v>8221</v>
      </c>
      <c r="E829">
        <v>7</v>
      </c>
    </row>
    <row r="830" spans="1:5" x14ac:dyDescent="0.3">
      <c r="A830" t="s">
        <v>8219</v>
      </c>
      <c r="B830">
        <v>209</v>
      </c>
      <c r="D830" t="s">
        <v>8221</v>
      </c>
      <c r="E830">
        <v>4</v>
      </c>
    </row>
    <row r="831" spans="1:5" x14ac:dyDescent="0.3">
      <c r="A831" t="s">
        <v>8219</v>
      </c>
      <c r="B831">
        <v>38</v>
      </c>
      <c r="D831" t="s">
        <v>8221</v>
      </c>
      <c r="E831">
        <v>1</v>
      </c>
    </row>
    <row r="832" spans="1:5" x14ac:dyDescent="0.3">
      <c r="A832" t="s">
        <v>8219</v>
      </c>
      <c r="B832">
        <v>24</v>
      </c>
      <c r="D832" t="s">
        <v>8221</v>
      </c>
      <c r="E832">
        <v>28</v>
      </c>
    </row>
    <row r="833" spans="1:5" x14ac:dyDescent="0.3">
      <c r="A833" t="s">
        <v>8219</v>
      </c>
      <c r="B833">
        <v>8</v>
      </c>
      <c r="D833" t="s">
        <v>8221</v>
      </c>
      <c r="E833">
        <v>1</v>
      </c>
    </row>
    <row r="834" spans="1:5" x14ac:dyDescent="0.3">
      <c r="A834" t="s">
        <v>8219</v>
      </c>
      <c r="B834">
        <v>179</v>
      </c>
      <c r="D834" t="s">
        <v>8221</v>
      </c>
      <c r="E834">
        <v>1</v>
      </c>
    </row>
    <row r="835" spans="1:5" x14ac:dyDescent="0.3">
      <c r="A835" t="s">
        <v>8219</v>
      </c>
      <c r="B835">
        <v>26</v>
      </c>
      <c r="D835" t="s">
        <v>8221</v>
      </c>
      <c r="E835">
        <v>5</v>
      </c>
    </row>
    <row r="836" spans="1:5" x14ac:dyDescent="0.3">
      <c r="A836" t="s">
        <v>8219</v>
      </c>
      <c r="B836">
        <v>131</v>
      </c>
      <c r="D836" t="s">
        <v>8221</v>
      </c>
      <c r="E836">
        <v>3</v>
      </c>
    </row>
    <row r="837" spans="1:5" x14ac:dyDescent="0.3">
      <c r="A837" t="s">
        <v>8219</v>
      </c>
      <c r="B837">
        <v>14</v>
      </c>
      <c r="D837" t="s">
        <v>8221</v>
      </c>
      <c r="E837">
        <v>2</v>
      </c>
    </row>
    <row r="838" spans="1:5" x14ac:dyDescent="0.3">
      <c r="A838" t="s">
        <v>8219</v>
      </c>
      <c r="B838">
        <v>174</v>
      </c>
      <c r="D838" t="s">
        <v>8221</v>
      </c>
      <c r="E838">
        <v>0</v>
      </c>
    </row>
    <row r="839" spans="1:5" x14ac:dyDescent="0.3">
      <c r="A839" t="s">
        <v>8219</v>
      </c>
      <c r="B839">
        <v>191</v>
      </c>
      <c r="D839" t="s">
        <v>8221</v>
      </c>
      <c r="E839">
        <v>0</v>
      </c>
    </row>
    <row r="840" spans="1:5" x14ac:dyDescent="0.3">
      <c r="A840" t="s">
        <v>8219</v>
      </c>
      <c r="B840">
        <v>38</v>
      </c>
      <c r="D840" t="s">
        <v>8221</v>
      </c>
      <c r="E840">
        <v>3</v>
      </c>
    </row>
    <row r="841" spans="1:5" x14ac:dyDescent="0.3">
      <c r="A841" t="s">
        <v>8219</v>
      </c>
      <c r="B841">
        <v>22</v>
      </c>
      <c r="D841" t="s">
        <v>8221</v>
      </c>
      <c r="E841">
        <v>0</v>
      </c>
    </row>
    <row r="842" spans="1:5" x14ac:dyDescent="0.3">
      <c r="A842" t="s">
        <v>8219</v>
      </c>
      <c r="B842">
        <v>149</v>
      </c>
      <c r="D842" t="s">
        <v>8221</v>
      </c>
      <c r="E842">
        <v>0</v>
      </c>
    </row>
    <row r="843" spans="1:5" x14ac:dyDescent="0.3">
      <c r="A843" t="s">
        <v>8219</v>
      </c>
      <c r="B843">
        <v>56</v>
      </c>
      <c r="D843" t="s">
        <v>8221</v>
      </c>
      <c r="E843">
        <v>3</v>
      </c>
    </row>
    <row r="844" spans="1:5" x14ac:dyDescent="0.3">
      <c r="A844" t="s">
        <v>8219</v>
      </c>
      <c r="B844">
        <v>19</v>
      </c>
      <c r="D844" t="s">
        <v>8221</v>
      </c>
      <c r="E844">
        <v>7</v>
      </c>
    </row>
    <row r="845" spans="1:5" x14ac:dyDescent="0.3">
      <c r="A845" t="s">
        <v>8219</v>
      </c>
      <c r="B845">
        <v>70</v>
      </c>
      <c r="D845" t="s">
        <v>8221</v>
      </c>
      <c r="E845">
        <v>25</v>
      </c>
    </row>
    <row r="846" spans="1:5" x14ac:dyDescent="0.3">
      <c r="A846" t="s">
        <v>8219</v>
      </c>
      <c r="B846">
        <v>81</v>
      </c>
      <c r="D846" t="s">
        <v>8221</v>
      </c>
      <c r="E846">
        <v>10</v>
      </c>
    </row>
    <row r="847" spans="1:5" x14ac:dyDescent="0.3">
      <c r="A847" t="s">
        <v>8219</v>
      </c>
      <c r="B847">
        <v>32</v>
      </c>
      <c r="D847" t="s">
        <v>8221</v>
      </c>
      <c r="E847">
        <v>3</v>
      </c>
    </row>
    <row r="848" spans="1:5" x14ac:dyDescent="0.3">
      <c r="A848" t="s">
        <v>8219</v>
      </c>
      <c r="B848">
        <v>26</v>
      </c>
      <c r="D848" t="s">
        <v>8221</v>
      </c>
      <c r="E848">
        <v>5</v>
      </c>
    </row>
    <row r="849" spans="1:5" x14ac:dyDescent="0.3">
      <c r="A849" t="s">
        <v>8219</v>
      </c>
      <c r="B849">
        <v>105</v>
      </c>
      <c r="D849" t="s">
        <v>8221</v>
      </c>
      <c r="E849">
        <v>5</v>
      </c>
    </row>
    <row r="850" spans="1:5" x14ac:dyDescent="0.3">
      <c r="A850" t="s">
        <v>8219</v>
      </c>
      <c r="B850">
        <v>29</v>
      </c>
      <c r="D850" t="s">
        <v>8221</v>
      </c>
      <c r="E850">
        <v>27</v>
      </c>
    </row>
    <row r="851" spans="1:5" x14ac:dyDescent="0.3">
      <c r="A851" t="s">
        <v>8219</v>
      </c>
      <c r="B851">
        <v>8</v>
      </c>
      <c r="D851" t="s">
        <v>8221</v>
      </c>
      <c r="E851">
        <v>2</v>
      </c>
    </row>
    <row r="852" spans="1:5" x14ac:dyDescent="0.3">
      <c r="A852" t="s">
        <v>8219</v>
      </c>
      <c r="B852">
        <v>89</v>
      </c>
      <c r="D852" t="s">
        <v>8221</v>
      </c>
      <c r="E852">
        <v>236</v>
      </c>
    </row>
    <row r="853" spans="1:5" x14ac:dyDescent="0.3">
      <c r="A853" t="s">
        <v>8219</v>
      </c>
      <c r="B853">
        <v>44</v>
      </c>
      <c r="D853" t="s">
        <v>8221</v>
      </c>
      <c r="E853">
        <v>1</v>
      </c>
    </row>
    <row r="854" spans="1:5" x14ac:dyDescent="0.3">
      <c r="A854" t="s">
        <v>8219</v>
      </c>
      <c r="B854">
        <v>246</v>
      </c>
      <c r="D854" t="s">
        <v>8221</v>
      </c>
      <c r="E854">
        <v>12</v>
      </c>
    </row>
    <row r="855" spans="1:5" x14ac:dyDescent="0.3">
      <c r="A855" t="s">
        <v>8219</v>
      </c>
      <c r="B855">
        <v>120</v>
      </c>
      <c r="D855" t="s">
        <v>8221</v>
      </c>
      <c r="E855">
        <v>4</v>
      </c>
    </row>
    <row r="856" spans="1:5" x14ac:dyDescent="0.3">
      <c r="A856" t="s">
        <v>8219</v>
      </c>
      <c r="B856">
        <v>26</v>
      </c>
      <c r="D856" t="s">
        <v>8221</v>
      </c>
      <c r="E856">
        <v>3</v>
      </c>
    </row>
    <row r="857" spans="1:5" x14ac:dyDescent="0.3">
      <c r="A857" t="s">
        <v>8219</v>
      </c>
      <c r="B857">
        <v>45</v>
      </c>
      <c r="D857" t="s">
        <v>8221</v>
      </c>
      <c r="E857">
        <v>99</v>
      </c>
    </row>
    <row r="858" spans="1:5" x14ac:dyDescent="0.3">
      <c r="A858" t="s">
        <v>8219</v>
      </c>
      <c r="B858">
        <v>20</v>
      </c>
      <c r="D858" t="s">
        <v>8221</v>
      </c>
      <c r="E858">
        <v>3</v>
      </c>
    </row>
    <row r="859" spans="1:5" x14ac:dyDescent="0.3">
      <c r="A859" t="s">
        <v>8219</v>
      </c>
      <c r="B859">
        <v>47</v>
      </c>
      <c r="D859" t="s">
        <v>8221</v>
      </c>
      <c r="E859">
        <v>3</v>
      </c>
    </row>
    <row r="860" spans="1:5" x14ac:dyDescent="0.3">
      <c r="A860" t="s">
        <v>8219</v>
      </c>
      <c r="B860">
        <v>13</v>
      </c>
      <c r="D860" t="s">
        <v>8221</v>
      </c>
      <c r="E860">
        <v>22</v>
      </c>
    </row>
    <row r="861" spans="1:5" x14ac:dyDescent="0.3">
      <c r="A861" t="s">
        <v>8219</v>
      </c>
      <c r="B861">
        <v>183</v>
      </c>
      <c r="D861" t="s">
        <v>8221</v>
      </c>
      <c r="E861">
        <v>4</v>
      </c>
    </row>
    <row r="862" spans="1:5" x14ac:dyDescent="0.3">
      <c r="A862" t="s">
        <v>8219</v>
      </c>
      <c r="B862">
        <v>21</v>
      </c>
      <c r="D862" t="s">
        <v>8221</v>
      </c>
      <c r="E862">
        <v>534</v>
      </c>
    </row>
    <row r="863" spans="1:5" x14ac:dyDescent="0.3">
      <c r="A863" t="s">
        <v>8219</v>
      </c>
      <c r="B863">
        <v>42</v>
      </c>
      <c r="D863" t="s">
        <v>8221</v>
      </c>
      <c r="E863">
        <v>12</v>
      </c>
    </row>
    <row r="864" spans="1:5" x14ac:dyDescent="0.3">
      <c r="A864" t="s">
        <v>8219</v>
      </c>
      <c r="B864">
        <v>54</v>
      </c>
      <c r="D864" t="s">
        <v>8221</v>
      </c>
      <c r="E864">
        <v>56</v>
      </c>
    </row>
    <row r="865" spans="1:5" x14ac:dyDescent="0.3">
      <c r="A865" t="s">
        <v>8219</v>
      </c>
      <c r="B865">
        <v>38</v>
      </c>
      <c r="D865" t="s">
        <v>8221</v>
      </c>
      <c r="E865">
        <v>11</v>
      </c>
    </row>
    <row r="866" spans="1:5" x14ac:dyDescent="0.3">
      <c r="A866" t="s">
        <v>8219</v>
      </c>
      <c r="B866">
        <v>64</v>
      </c>
      <c r="D866" t="s">
        <v>8221</v>
      </c>
      <c r="E866">
        <v>0</v>
      </c>
    </row>
    <row r="867" spans="1:5" x14ac:dyDescent="0.3">
      <c r="A867" t="s">
        <v>8219</v>
      </c>
      <c r="B867">
        <v>13</v>
      </c>
      <c r="D867" t="s">
        <v>8221</v>
      </c>
      <c r="E867">
        <v>12</v>
      </c>
    </row>
    <row r="868" spans="1:5" x14ac:dyDescent="0.3">
      <c r="A868" t="s">
        <v>8219</v>
      </c>
      <c r="B868">
        <v>33</v>
      </c>
      <c r="D868" t="s">
        <v>8221</v>
      </c>
      <c r="E868">
        <v>5</v>
      </c>
    </row>
    <row r="869" spans="1:5" x14ac:dyDescent="0.3">
      <c r="A869" t="s">
        <v>8219</v>
      </c>
      <c r="B869">
        <v>52</v>
      </c>
      <c r="D869" t="s">
        <v>8221</v>
      </c>
      <c r="E869">
        <v>24</v>
      </c>
    </row>
    <row r="870" spans="1:5" x14ac:dyDescent="0.3">
      <c r="A870" t="s">
        <v>8219</v>
      </c>
      <c r="B870">
        <v>107</v>
      </c>
      <c r="D870" t="s">
        <v>8221</v>
      </c>
      <c r="E870">
        <v>89</v>
      </c>
    </row>
    <row r="871" spans="1:5" x14ac:dyDescent="0.3">
      <c r="A871" t="s">
        <v>8219</v>
      </c>
      <c r="B871">
        <v>11</v>
      </c>
      <c r="D871" t="s">
        <v>8221</v>
      </c>
      <c r="E871">
        <v>1</v>
      </c>
    </row>
    <row r="872" spans="1:5" x14ac:dyDescent="0.3">
      <c r="A872" t="s">
        <v>8219</v>
      </c>
      <c r="B872">
        <v>34</v>
      </c>
      <c r="D872" t="s">
        <v>8221</v>
      </c>
      <c r="E872">
        <v>55</v>
      </c>
    </row>
    <row r="873" spans="1:5" x14ac:dyDescent="0.3">
      <c r="A873" t="s">
        <v>8219</v>
      </c>
      <c r="B873">
        <v>75</v>
      </c>
      <c r="D873" t="s">
        <v>8221</v>
      </c>
      <c r="E873">
        <v>2</v>
      </c>
    </row>
    <row r="874" spans="1:5" x14ac:dyDescent="0.3">
      <c r="A874" t="s">
        <v>8219</v>
      </c>
      <c r="B874">
        <v>26</v>
      </c>
      <c r="D874" t="s">
        <v>8221</v>
      </c>
      <c r="E874">
        <v>0</v>
      </c>
    </row>
    <row r="875" spans="1:5" x14ac:dyDescent="0.3">
      <c r="A875" t="s">
        <v>8219</v>
      </c>
      <c r="B875">
        <v>50</v>
      </c>
      <c r="D875" t="s">
        <v>8221</v>
      </c>
      <c r="E875">
        <v>4</v>
      </c>
    </row>
    <row r="876" spans="1:5" x14ac:dyDescent="0.3">
      <c r="A876" t="s">
        <v>8219</v>
      </c>
      <c r="B876">
        <v>80</v>
      </c>
      <c r="D876" t="s">
        <v>8221</v>
      </c>
      <c r="E876">
        <v>6</v>
      </c>
    </row>
    <row r="877" spans="1:5" x14ac:dyDescent="0.3">
      <c r="A877" t="s">
        <v>8219</v>
      </c>
      <c r="B877">
        <v>110</v>
      </c>
      <c r="D877" t="s">
        <v>8221</v>
      </c>
      <c r="E877">
        <v>4</v>
      </c>
    </row>
    <row r="878" spans="1:5" x14ac:dyDescent="0.3">
      <c r="A878" t="s">
        <v>8219</v>
      </c>
      <c r="B878">
        <v>77</v>
      </c>
      <c r="D878" t="s">
        <v>8221</v>
      </c>
      <c r="E878">
        <v>4</v>
      </c>
    </row>
    <row r="879" spans="1:5" x14ac:dyDescent="0.3">
      <c r="A879" t="s">
        <v>8219</v>
      </c>
      <c r="B879">
        <v>50</v>
      </c>
      <c r="D879" t="s">
        <v>8221</v>
      </c>
      <c r="E879">
        <v>2</v>
      </c>
    </row>
    <row r="880" spans="1:5" x14ac:dyDescent="0.3">
      <c r="A880" t="s">
        <v>8219</v>
      </c>
      <c r="B880">
        <v>145</v>
      </c>
      <c r="D880" t="s">
        <v>8221</v>
      </c>
      <c r="E880">
        <v>5</v>
      </c>
    </row>
    <row r="881" spans="1:5" x14ac:dyDescent="0.3">
      <c r="A881" t="s">
        <v>8219</v>
      </c>
      <c r="B881">
        <v>29</v>
      </c>
      <c r="D881" t="s">
        <v>8221</v>
      </c>
      <c r="E881">
        <v>83</v>
      </c>
    </row>
    <row r="882" spans="1:5" x14ac:dyDescent="0.3">
      <c r="A882" t="s">
        <v>8219</v>
      </c>
      <c r="B882">
        <v>114</v>
      </c>
      <c r="D882" t="s">
        <v>8221</v>
      </c>
      <c r="E882">
        <v>57</v>
      </c>
    </row>
    <row r="883" spans="1:5" x14ac:dyDescent="0.3">
      <c r="A883" t="s">
        <v>8219</v>
      </c>
      <c r="B883">
        <v>96</v>
      </c>
      <c r="D883" t="s">
        <v>8221</v>
      </c>
      <c r="E883">
        <v>311</v>
      </c>
    </row>
    <row r="884" spans="1:5" x14ac:dyDescent="0.3">
      <c r="A884" t="s">
        <v>8219</v>
      </c>
      <c r="B884">
        <v>31</v>
      </c>
      <c r="D884" t="s">
        <v>8221</v>
      </c>
      <c r="E884">
        <v>2</v>
      </c>
    </row>
    <row r="885" spans="1:5" x14ac:dyDescent="0.3">
      <c r="A885" t="s">
        <v>8219</v>
      </c>
      <c r="B885">
        <v>4883</v>
      </c>
      <c r="D885" t="s">
        <v>8221</v>
      </c>
      <c r="E885">
        <v>16</v>
      </c>
    </row>
    <row r="886" spans="1:5" x14ac:dyDescent="0.3">
      <c r="A886" t="s">
        <v>8219</v>
      </c>
      <c r="B886">
        <v>95</v>
      </c>
      <c r="D886" t="s">
        <v>8221</v>
      </c>
      <c r="E886">
        <v>9</v>
      </c>
    </row>
    <row r="887" spans="1:5" x14ac:dyDescent="0.3">
      <c r="A887" t="s">
        <v>8219</v>
      </c>
      <c r="B887">
        <v>2478</v>
      </c>
      <c r="D887" t="s">
        <v>8221</v>
      </c>
      <c r="E887">
        <v>1</v>
      </c>
    </row>
    <row r="888" spans="1:5" x14ac:dyDescent="0.3">
      <c r="A888" t="s">
        <v>8219</v>
      </c>
      <c r="B888">
        <v>1789</v>
      </c>
      <c r="D888" t="s">
        <v>8221</v>
      </c>
      <c r="E888">
        <v>12</v>
      </c>
    </row>
    <row r="889" spans="1:5" x14ac:dyDescent="0.3">
      <c r="A889" t="s">
        <v>8219</v>
      </c>
      <c r="B889">
        <v>680</v>
      </c>
      <c r="D889" t="s">
        <v>8221</v>
      </c>
      <c r="E889">
        <v>0</v>
      </c>
    </row>
    <row r="890" spans="1:5" x14ac:dyDescent="0.3">
      <c r="A890" t="s">
        <v>8219</v>
      </c>
      <c r="B890">
        <v>70</v>
      </c>
      <c r="D890" t="s">
        <v>8221</v>
      </c>
      <c r="E890">
        <v>20</v>
      </c>
    </row>
    <row r="891" spans="1:5" x14ac:dyDescent="0.3">
      <c r="A891" t="s">
        <v>8219</v>
      </c>
      <c r="B891">
        <v>23</v>
      </c>
      <c r="D891" t="s">
        <v>8221</v>
      </c>
      <c r="E891">
        <v>16</v>
      </c>
    </row>
    <row r="892" spans="1:5" x14ac:dyDescent="0.3">
      <c r="A892" t="s">
        <v>8219</v>
      </c>
      <c r="B892">
        <v>4245</v>
      </c>
      <c r="D892" t="s">
        <v>8221</v>
      </c>
      <c r="E892">
        <v>33</v>
      </c>
    </row>
    <row r="893" spans="1:5" x14ac:dyDescent="0.3">
      <c r="A893" t="s">
        <v>8219</v>
      </c>
      <c r="B893">
        <v>943</v>
      </c>
      <c r="D893" t="s">
        <v>8221</v>
      </c>
      <c r="E893">
        <v>2</v>
      </c>
    </row>
    <row r="894" spans="1:5" x14ac:dyDescent="0.3">
      <c r="A894" t="s">
        <v>8219</v>
      </c>
      <c r="B894">
        <v>1876</v>
      </c>
      <c r="D894" t="s">
        <v>8221</v>
      </c>
      <c r="E894">
        <v>6</v>
      </c>
    </row>
    <row r="895" spans="1:5" x14ac:dyDescent="0.3">
      <c r="A895" t="s">
        <v>8219</v>
      </c>
      <c r="B895">
        <v>834</v>
      </c>
      <c r="D895" t="s">
        <v>8221</v>
      </c>
      <c r="E895">
        <v>0</v>
      </c>
    </row>
    <row r="896" spans="1:5" x14ac:dyDescent="0.3">
      <c r="A896" t="s">
        <v>8219</v>
      </c>
      <c r="B896">
        <v>682</v>
      </c>
      <c r="D896" t="s">
        <v>8221</v>
      </c>
      <c r="E896">
        <v>3</v>
      </c>
    </row>
    <row r="897" spans="1:5" x14ac:dyDescent="0.3">
      <c r="A897" t="s">
        <v>8219</v>
      </c>
      <c r="B897">
        <v>147</v>
      </c>
      <c r="D897" t="s">
        <v>8221</v>
      </c>
      <c r="E897">
        <v>0</v>
      </c>
    </row>
    <row r="898" spans="1:5" x14ac:dyDescent="0.3">
      <c r="A898" t="s">
        <v>8219</v>
      </c>
      <c r="B898">
        <v>415</v>
      </c>
      <c r="D898" t="s">
        <v>8221</v>
      </c>
      <c r="E898">
        <v>3</v>
      </c>
    </row>
    <row r="899" spans="1:5" x14ac:dyDescent="0.3">
      <c r="A899" t="s">
        <v>8219</v>
      </c>
      <c r="B899">
        <v>290</v>
      </c>
      <c r="D899" t="s">
        <v>8221</v>
      </c>
      <c r="E899">
        <v>13</v>
      </c>
    </row>
    <row r="900" spans="1:5" x14ac:dyDescent="0.3">
      <c r="A900" t="s">
        <v>8219</v>
      </c>
      <c r="B900">
        <v>365</v>
      </c>
      <c r="D900" t="s">
        <v>8221</v>
      </c>
      <c r="E900">
        <v>6</v>
      </c>
    </row>
    <row r="901" spans="1:5" x14ac:dyDescent="0.3">
      <c r="A901" t="s">
        <v>8219</v>
      </c>
      <c r="B901">
        <v>660</v>
      </c>
      <c r="D901" t="s">
        <v>8221</v>
      </c>
      <c r="E901">
        <v>1</v>
      </c>
    </row>
    <row r="902" spans="1:5" x14ac:dyDescent="0.3">
      <c r="A902" t="s">
        <v>8219</v>
      </c>
      <c r="B902">
        <v>1356</v>
      </c>
      <c r="D902" t="s">
        <v>8221</v>
      </c>
      <c r="E902">
        <v>0</v>
      </c>
    </row>
    <row r="903" spans="1:5" x14ac:dyDescent="0.3">
      <c r="A903" t="s">
        <v>8219</v>
      </c>
      <c r="B903">
        <v>424</v>
      </c>
      <c r="D903" t="s">
        <v>8221</v>
      </c>
      <c r="E903">
        <v>5</v>
      </c>
    </row>
    <row r="904" spans="1:5" x14ac:dyDescent="0.3">
      <c r="A904" t="s">
        <v>8219</v>
      </c>
      <c r="B904">
        <v>33</v>
      </c>
      <c r="D904" t="s">
        <v>8221</v>
      </c>
      <c r="E904">
        <v>0</v>
      </c>
    </row>
    <row r="905" spans="1:5" x14ac:dyDescent="0.3">
      <c r="A905" t="s">
        <v>8219</v>
      </c>
      <c r="B905">
        <v>1633</v>
      </c>
      <c r="D905" t="s">
        <v>8221</v>
      </c>
      <c r="E905">
        <v>36</v>
      </c>
    </row>
    <row r="906" spans="1:5" x14ac:dyDescent="0.3">
      <c r="A906" t="s">
        <v>8219</v>
      </c>
      <c r="B906">
        <v>306</v>
      </c>
      <c r="D906" t="s">
        <v>8221</v>
      </c>
      <c r="E906">
        <v>1</v>
      </c>
    </row>
    <row r="907" spans="1:5" x14ac:dyDescent="0.3">
      <c r="A907" t="s">
        <v>8219</v>
      </c>
      <c r="B907">
        <v>205</v>
      </c>
      <c r="D907" t="s">
        <v>8221</v>
      </c>
      <c r="E907">
        <v>1</v>
      </c>
    </row>
    <row r="908" spans="1:5" x14ac:dyDescent="0.3">
      <c r="A908" t="s">
        <v>8219</v>
      </c>
      <c r="B908">
        <v>1281</v>
      </c>
      <c r="D908" t="s">
        <v>8221</v>
      </c>
      <c r="E908">
        <v>1</v>
      </c>
    </row>
    <row r="909" spans="1:5" x14ac:dyDescent="0.3">
      <c r="A909" t="s">
        <v>8219</v>
      </c>
      <c r="B909">
        <v>103</v>
      </c>
      <c r="D909" t="s">
        <v>8221</v>
      </c>
      <c r="E909">
        <v>9</v>
      </c>
    </row>
    <row r="910" spans="1:5" x14ac:dyDescent="0.3">
      <c r="A910" t="s">
        <v>8219</v>
      </c>
      <c r="B910">
        <v>1513</v>
      </c>
      <c r="D910" t="s">
        <v>8221</v>
      </c>
      <c r="E910">
        <v>1</v>
      </c>
    </row>
    <row r="911" spans="1:5" x14ac:dyDescent="0.3">
      <c r="A911" t="s">
        <v>8219</v>
      </c>
      <c r="B911">
        <v>405</v>
      </c>
      <c r="D911" t="s">
        <v>8221</v>
      </c>
      <c r="E911">
        <v>0</v>
      </c>
    </row>
    <row r="912" spans="1:5" x14ac:dyDescent="0.3">
      <c r="A912" t="s">
        <v>8219</v>
      </c>
      <c r="B912">
        <v>510</v>
      </c>
      <c r="D912" t="s">
        <v>8221</v>
      </c>
      <c r="E912">
        <v>1</v>
      </c>
    </row>
    <row r="913" spans="1:5" x14ac:dyDescent="0.3">
      <c r="A913" t="s">
        <v>8219</v>
      </c>
      <c r="B913">
        <v>1887</v>
      </c>
      <c r="D913" t="s">
        <v>8221</v>
      </c>
      <c r="E913">
        <v>1</v>
      </c>
    </row>
    <row r="914" spans="1:5" x14ac:dyDescent="0.3">
      <c r="A914" t="s">
        <v>8219</v>
      </c>
      <c r="B914">
        <v>701</v>
      </c>
      <c r="D914" t="s">
        <v>8221</v>
      </c>
      <c r="E914">
        <v>4</v>
      </c>
    </row>
    <row r="915" spans="1:5" x14ac:dyDescent="0.3">
      <c r="A915" t="s">
        <v>8219</v>
      </c>
      <c r="B915">
        <v>3863</v>
      </c>
      <c r="D915" t="s">
        <v>8221</v>
      </c>
      <c r="E915">
        <v>2</v>
      </c>
    </row>
    <row r="916" spans="1:5" x14ac:dyDescent="0.3">
      <c r="A916" t="s">
        <v>8219</v>
      </c>
      <c r="B916">
        <v>238</v>
      </c>
      <c r="D916" t="s">
        <v>8221</v>
      </c>
      <c r="E916">
        <v>2</v>
      </c>
    </row>
    <row r="917" spans="1:5" x14ac:dyDescent="0.3">
      <c r="A917" t="s">
        <v>8219</v>
      </c>
      <c r="B917">
        <v>2051</v>
      </c>
      <c r="D917" t="s">
        <v>8221</v>
      </c>
      <c r="E917">
        <v>2</v>
      </c>
    </row>
    <row r="918" spans="1:5" x14ac:dyDescent="0.3">
      <c r="A918" t="s">
        <v>8219</v>
      </c>
      <c r="B918">
        <v>402</v>
      </c>
      <c r="D918" t="s">
        <v>8221</v>
      </c>
      <c r="E918">
        <v>0</v>
      </c>
    </row>
    <row r="919" spans="1:5" x14ac:dyDescent="0.3">
      <c r="A919" t="s">
        <v>8219</v>
      </c>
      <c r="B919">
        <v>253</v>
      </c>
      <c r="D919" t="s">
        <v>8221</v>
      </c>
      <c r="E919">
        <v>2</v>
      </c>
    </row>
    <row r="920" spans="1:5" x14ac:dyDescent="0.3">
      <c r="A920" t="s">
        <v>8219</v>
      </c>
      <c r="B920">
        <v>473</v>
      </c>
      <c r="D920" t="s">
        <v>8221</v>
      </c>
      <c r="E920">
        <v>4</v>
      </c>
    </row>
    <row r="921" spans="1:5" x14ac:dyDescent="0.3">
      <c r="A921" t="s">
        <v>8219</v>
      </c>
      <c r="B921">
        <v>821</v>
      </c>
      <c r="D921" t="s">
        <v>8221</v>
      </c>
      <c r="E921">
        <v>2</v>
      </c>
    </row>
    <row r="922" spans="1:5" x14ac:dyDescent="0.3">
      <c r="A922" t="s">
        <v>8219</v>
      </c>
      <c r="B922">
        <v>388</v>
      </c>
      <c r="D922" t="s">
        <v>8221</v>
      </c>
      <c r="E922">
        <v>0</v>
      </c>
    </row>
    <row r="923" spans="1:5" x14ac:dyDescent="0.3">
      <c r="A923" t="s">
        <v>8219</v>
      </c>
      <c r="B923">
        <v>813</v>
      </c>
      <c r="D923" t="s">
        <v>8221</v>
      </c>
      <c r="E923">
        <v>1</v>
      </c>
    </row>
    <row r="924" spans="1:5" x14ac:dyDescent="0.3">
      <c r="A924" t="s">
        <v>8219</v>
      </c>
      <c r="B924">
        <v>1945</v>
      </c>
      <c r="D924" t="s">
        <v>8221</v>
      </c>
      <c r="E924">
        <v>0</v>
      </c>
    </row>
    <row r="925" spans="1:5" x14ac:dyDescent="0.3">
      <c r="A925" t="s">
        <v>8219</v>
      </c>
      <c r="B925">
        <v>1637</v>
      </c>
      <c r="D925" t="s">
        <v>8221</v>
      </c>
      <c r="E925">
        <v>2</v>
      </c>
    </row>
    <row r="926" spans="1:5" x14ac:dyDescent="0.3">
      <c r="A926" t="s">
        <v>8219</v>
      </c>
      <c r="B926">
        <v>1375</v>
      </c>
      <c r="D926" t="s">
        <v>8221</v>
      </c>
      <c r="E926">
        <v>7</v>
      </c>
    </row>
    <row r="927" spans="1:5" x14ac:dyDescent="0.3">
      <c r="A927" t="s">
        <v>8219</v>
      </c>
      <c r="B927">
        <v>17</v>
      </c>
      <c r="D927" t="s">
        <v>8221</v>
      </c>
      <c r="E927">
        <v>5</v>
      </c>
    </row>
    <row r="928" spans="1:5" x14ac:dyDescent="0.3">
      <c r="A928" t="s">
        <v>8219</v>
      </c>
      <c r="B928">
        <v>354</v>
      </c>
      <c r="D928" t="s">
        <v>8221</v>
      </c>
      <c r="E928">
        <v>0</v>
      </c>
    </row>
    <row r="929" spans="1:5" x14ac:dyDescent="0.3">
      <c r="A929" t="s">
        <v>8219</v>
      </c>
      <c r="B929">
        <v>191</v>
      </c>
      <c r="D929" t="s">
        <v>8221</v>
      </c>
      <c r="E929">
        <v>0</v>
      </c>
    </row>
    <row r="930" spans="1:5" x14ac:dyDescent="0.3">
      <c r="A930" t="s">
        <v>8219</v>
      </c>
      <c r="B930">
        <v>303</v>
      </c>
      <c r="D930" t="s">
        <v>8221</v>
      </c>
      <c r="E930">
        <v>0</v>
      </c>
    </row>
    <row r="931" spans="1:5" x14ac:dyDescent="0.3">
      <c r="A931" t="s">
        <v>8219</v>
      </c>
      <c r="B931">
        <v>137</v>
      </c>
      <c r="D931" t="s">
        <v>8221</v>
      </c>
      <c r="E931">
        <v>2</v>
      </c>
    </row>
    <row r="932" spans="1:5" x14ac:dyDescent="0.3">
      <c r="A932" t="s">
        <v>8219</v>
      </c>
      <c r="B932">
        <v>41</v>
      </c>
      <c r="D932" t="s">
        <v>8221</v>
      </c>
      <c r="E932">
        <v>0</v>
      </c>
    </row>
    <row r="933" spans="1:5" x14ac:dyDescent="0.3">
      <c r="A933" t="s">
        <v>8219</v>
      </c>
      <c r="B933">
        <v>398</v>
      </c>
      <c r="D933" t="s">
        <v>8221</v>
      </c>
      <c r="E933">
        <v>0</v>
      </c>
    </row>
    <row r="934" spans="1:5" x14ac:dyDescent="0.3">
      <c r="A934" t="s">
        <v>8219</v>
      </c>
      <c r="B934">
        <v>1737</v>
      </c>
      <c r="D934" t="s">
        <v>8221</v>
      </c>
      <c r="E934">
        <v>28</v>
      </c>
    </row>
    <row r="935" spans="1:5" x14ac:dyDescent="0.3">
      <c r="A935" t="s">
        <v>8219</v>
      </c>
      <c r="B935">
        <v>971</v>
      </c>
      <c r="D935" t="s">
        <v>8221</v>
      </c>
      <c r="E935">
        <v>2</v>
      </c>
    </row>
    <row r="936" spans="1:5" x14ac:dyDescent="0.3">
      <c r="A936" t="s">
        <v>8219</v>
      </c>
      <c r="B936">
        <v>183</v>
      </c>
      <c r="D936" t="s">
        <v>8221</v>
      </c>
      <c r="E936">
        <v>0</v>
      </c>
    </row>
    <row r="937" spans="1:5" x14ac:dyDescent="0.3">
      <c r="A937" t="s">
        <v>8219</v>
      </c>
      <c r="B937">
        <v>4562</v>
      </c>
      <c r="D937" t="s">
        <v>8221</v>
      </c>
      <c r="E937">
        <v>0</v>
      </c>
    </row>
    <row r="938" spans="1:5" x14ac:dyDescent="0.3">
      <c r="A938" t="s">
        <v>8219</v>
      </c>
      <c r="B938">
        <v>26457</v>
      </c>
      <c r="D938" t="s">
        <v>8221</v>
      </c>
      <c r="E938">
        <v>0</v>
      </c>
    </row>
    <row r="939" spans="1:5" x14ac:dyDescent="0.3">
      <c r="A939" t="s">
        <v>8219</v>
      </c>
      <c r="B939">
        <v>162</v>
      </c>
      <c r="D939" t="s">
        <v>8221</v>
      </c>
      <c r="E939">
        <v>4</v>
      </c>
    </row>
    <row r="940" spans="1:5" x14ac:dyDescent="0.3">
      <c r="A940" t="s">
        <v>8219</v>
      </c>
      <c r="B940">
        <v>479</v>
      </c>
      <c r="D940" t="s">
        <v>8221</v>
      </c>
      <c r="E940">
        <v>12</v>
      </c>
    </row>
    <row r="941" spans="1:5" x14ac:dyDescent="0.3">
      <c r="A941" t="s">
        <v>8219</v>
      </c>
      <c r="B941">
        <v>426</v>
      </c>
      <c r="D941" t="s">
        <v>8221</v>
      </c>
      <c r="E941">
        <v>0</v>
      </c>
    </row>
    <row r="942" spans="1:5" x14ac:dyDescent="0.3">
      <c r="A942" t="s">
        <v>8219</v>
      </c>
      <c r="B942">
        <v>450</v>
      </c>
      <c r="D942" t="s">
        <v>8221</v>
      </c>
      <c r="E942">
        <v>33</v>
      </c>
    </row>
    <row r="943" spans="1:5" x14ac:dyDescent="0.3">
      <c r="A943" t="s">
        <v>8219</v>
      </c>
      <c r="B943">
        <v>1780</v>
      </c>
      <c r="D943" t="s">
        <v>8221</v>
      </c>
      <c r="E943">
        <v>0</v>
      </c>
    </row>
    <row r="944" spans="1:5" x14ac:dyDescent="0.3">
      <c r="A944" t="s">
        <v>8219</v>
      </c>
      <c r="B944">
        <v>122</v>
      </c>
      <c r="D944" t="s">
        <v>8221</v>
      </c>
      <c r="E944">
        <v>4</v>
      </c>
    </row>
    <row r="945" spans="1:5" x14ac:dyDescent="0.3">
      <c r="A945" t="s">
        <v>8219</v>
      </c>
      <c r="B945">
        <v>95</v>
      </c>
      <c r="D945" t="s">
        <v>8221</v>
      </c>
      <c r="E945">
        <v>0</v>
      </c>
    </row>
    <row r="946" spans="1:5" x14ac:dyDescent="0.3">
      <c r="A946" t="s">
        <v>8219</v>
      </c>
      <c r="B946">
        <v>325</v>
      </c>
      <c r="D946" t="s">
        <v>8221</v>
      </c>
      <c r="E946">
        <v>11</v>
      </c>
    </row>
    <row r="947" spans="1:5" x14ac:dyDescent="0.3">
      <c r="A947" t="s">
        <v>8219</v>
      </c>
      <c r="B947">
        <v>353</v>
      </c>
      <c r="D947" t="s">
        <v>8221</v>
      </c>
      <c r="E947">
        <v>1</v>
      </c>
    </row>
    <row r="948" spans="1:5" x14ac:dyDescent="0.3">
      <c r="A948" t="s">
        <v>8219</v>
      </c>
      <c r="B948">
        <v>105</v>
      </c>
      <c r="D948" t="s">
        <v>8221</v>
      </c>
      <c r="E948">
        <v>5</v>
      </c>
    </row>
    <row r="949" spans="1:5" x14ac:dyDescent="0.3">
      <c r="A949" t="s">
        <v>8219</v>
      </c>
      <c r="B949">
        <v>729</v>
      </c>
      <c r="D949" t="s">
        <v>8221</v>
      </c>
      <c r="E949">
        <v>0</v>
      </c>
    </row>
    <row r="950" spans="1:5" x14ac:dyDescent="0.3">
      <c r="A950" t="s">
        <v>8219</v>
      </c>
      <c r="B950">
        <v>454</v>
      </c>
      <c r="D950" t="s">
        <v>8221</v>
      </c>
      <c r="E950">
        <v>1</v>
      </c>
    </row>
    <row r="951" spans="1:5" x14ac:dyDescent="0.3">
      <c r="A951" t="s">
        <v>8219</v>
      </c>
      <c r="B951">
        <v>539</v>
      </c>
      <c r="D951" t="s">
        <v>8221</v>
      </c>
      <c r="E951">
        <v>1</v>
      </c>
    </row>
    <row r="952" spans="1:5" x14ac:dyDescent="0.3">
      <c r="A952" t="s">
        <v>8219</v>
      </c>
      <c r="B952">
        <v>79</v>
      </c>
      <c r="D952" t="s">
        <v>8221</v>
      </c>
      <c r="E952">
        <v>6</v>
      </c>
    </row>
    <row r="953" spans="1:5" x14ac:dyDescent="0.3">
      <c r="A953" t="s">
        <v>8219</v>
      </c>
      <c r="B953">
        <v>94</v>
      </c>
      <c r="D953" t="s">
        <v>8221</v>
      </c>
      <c r="E953">
        <v>8</v>
      </c>
    </row>
    <row r="954" spans="1:5" x14ac:dyDescent="0.3">
      <c r="A954" t="s">
        <v>8219</v>
      </c>
      <c r="B954">
        <v>625</v>
      </c>
      <c r="D954" t="s">
        <v>8221</v>
      </c>
      <c r="E954">
        <v>1</v>
      </c>
    </row>
    <row r="955" spans="1:5" x14ac:dyDescent="0.3">
      <c r="A955" t="s">
        <v>8219</v>
      </c>
      <c r="B955">
        <v>508</v>
      </c>
      <c r="D955" t="s">
        <v>8221</v>
      </c>
      <c r="E955">
        <v>0</v>
      </c>
    </row>
    <row r="956" spans="1:5" x14ac:dyDescent="0.3">
      <c r="A956" t="s">
        <v>8219</v>
      </c>
      <c r="B956">
        <v>531</v>
      </c>
      <c r="D956" t="s">
        <v>8221</v>
      </c>
      <c r="E956">
        <v>2</v>
      </c>
    </row>
    <row r="957" spans="1:5" x14ac:dyDescent="0.3">
      <c r="A957" t="s">
        <v>8219</v>
      </c>
      <c r="B957">
        <v>158</v>
      </c>
      <c r="D957" t="s">
        <v>8221</v>
      </c>
      <c r="E957">
        <v>1</v>
      </c>
    </row>
    <row r="958" spans="1:5" x14ac:dyDescent="0.3">
      <c r="A958" t="s">
        <v>8219</v>
      </c>
      <c r="B958">
        <v>508</v>
      </c>
      <c r="D958" t="s">
        <v>8221</v>
      </c>
      <c r="E958">
        <v>0</v>
      </c>
    </row>
    <row r="959" spans="1:5" x14ac:dyDescent="0.3">
      <c r="A959" t="s">
        <v>8219</v>
      </c>
      <c r="B959">
        <v>644</v>
      </c>
      <c r="D959" t="s">
        <v>8221</v>
      </c>
      <c r="E959">
        <v>1</v>
      </c>
    </row>
    <row r="960" spans="1:5" x14ac:dyDescent="0.3">
      <c r="A960" t="s">
        <v>8219</v>
      </c>
      <c r="B960">
        <v>848</v>
      </c>
      <c r="D960" t="s">
        <v>8221</v>
      </c>
      <c r="E960">
        <v>19</v>
      </c>
    </row>
    <row r="961" spans="1:5" x14ac:dyDescent="0.3">
      <c r="A961" t="s">
        <v>8219</v>
      </c>
      <c r="B961">
        <v>429</v>
      </c>
      <c r="D961" t="s">
        <v>8221</v>
      </c>
      <c r="E961">
        <v>27</v>
      </c>
    </row>
    <row r="962" spans="1:5" x14ac:dyDescent="0.3">
      <c r="A962" t="s">
        <v>8219</v>
      </c>
      <c r="B962">
        <v>204</v>
      </c>
      <c r="D962" t="s">
        <v>8221</v>
      </c>
      <c r="E962">
        <v>7</v>
      </c>
    </row>
    <row r="963" spans="1:5" x14ac:dyDescent="0.3">
      <c r="A963" t="s">
        <v>8219</v>
      </c>
      <c r="B963">
        <v>379</v>
      </c>
      <c r="D963" t="s">
        <v>8221</v>
      </c>
      <c r="E963">
        <v>14</v>
      </c>
    </row>
    <row r="964" spans="1:5" x14ac:dyDescent="0.3">
      <c r="A964" t="s">
        <v>8219</v>
      </c>
      <c r="B964">
        <v>271</v>
      </c>
      <c r="D964" t="s">
        <v>8221</v>
      </c>
      <c r="E964">
        <v>5</v>
      </c>
    </row>
    <row r="965" spans="1:5" x14ac:dyDescent="0.3">
      <c r="A965" t="s">
        <v>8219</v>
      </c>
      <c r="B965">
        <v>120</v>
      </c>
      <c r="D965" t="s">
        <v>8221</v>
      </c>
      <c r="E965">
        <v>30</v>
      </c>
    </row>
    <row r="966" spans="1:5" x14ac:dyDescent="0.3">
      <c r="A966" t="s">
        <v>8219</v>
      </c>
      <c r="B966">
        <v>140</v>
      </c>
      <c r="D966" t="s">
        <v>8221</v>
      </c>
      <c r="E966">
        <v>1</v>
      </c>
    </row>
    <row r="967" spans="1:5" x14ac:dyDescent="0.3">
      <c r="A967" t="s">
        <v>8219</v>
      </c>
      <c r="B967">
        <v>193</v>
      </c>
      <c r="D967" t="s">
        <v>8221</v>
      </c>
      <c r="E967">
        <v>0</v>
      </c>
    </row>
    <row r="968" spans="1:5" x14ac:dyDescent="0.3">
      <c r="A968" t="s">
        <v>8219</v>
      </c>
      <c r="B968">
        <v>180</v>
      </c>
      <c r="D968" t="s">
        <v>8221</v>
      </c>
      <c r="E968">
        <v>60</v>
      </c>
    </row>
    <row r="969" spans="1:5" x14ac:dyDescent="0.3">
      <c r="A969" t="s">
        <v>8219</v>
      </c>
      <c r="B969">
        <v>263</v>
      </c>
      <c r="D969" t="s">
        <v>8221</v>
      </c>
      <c r="E969">
        <v>84</v>
      </c>
    </row>
    <row r="970" spans="1:5" x14ac:dyDescent="0.3">
      <c r="A970" t="s">
        <v>8219</v>
      </c>
      <c r="B970">
        <v>217</v>
      </c>
      <c r="D970" t="s">
        <v>8221</v>
      </c>
      <c r="E970">
        <v>47</v>
      </c>
    </row>
    <row r="971" spans="1:5" x14ac:dyDescent="0.3">
      <c r="A971" t="s">
        <v>8219</v>
      </c>
      <c r="B971">
        <v>443</v>
      </c>
      <c r="D971" t="s">
        <v>8221</v>
      </c>
      <c r="E971">
        <v>66</v>
      </c>
    </row>
    <row r="972" spans="1:5" x14ac:dyDescent="0.3">
      <c r="A972" t="s">
        <v>8219</v>
      </c>
      <c r="B972">
        <v>1373</v>
      </c>
      <c r="D972" t="s">
        <v>8221</v>
      </c>
      <c r="E972">
        <v>171</v>
      </c>
    </row>
    <row r="973" spans="1:5" x14ac:dyDescent="0.3">
      <c r="A973" t="s">
        <v>8219</v>
      </c>
      <c r="B973">
        <v>742</v>
      </c>
      <c r="D973" t="s">
        <v>8221</v>
      </c>
      <c r="E973">
        <v>29</v>
      </c>
    </row>
    <row r="974" spans="1:5" x14ac:dyDescent="0.3">
      <c r="A974" t="s">
        <v>8219</v>
      </c>
      <c r="B974">
        <v>170</v>
      </c>
      <c r="D974" t="s">
        <v>8221</v>
      </c>
      <c r="E974">
        <v>9</v>
      </c>
    </row>
    <row r="975" spans="1:5" x14ac:dyDescent="0.3">
      <c r="A975" t="s">
        <v>8219</v>
      </c>
      <c r="B975">
        <v>242</v>
      </c>
      <c r="D975" t="s">
        <v>8221</v>
      </c>
      <c r="E975">
        <v>27</v>
      </c>
    </row>
    <row r="976" spans="1:5" x14ac:dyDescent="0.3">
      <c r="A976" t="s">
        <v>8219</v>
      </c>
      <c r="B976">
        <v>541</v>
      </c>
      <c r="D976" t="s">
        <v>8221</v>
      </c>
      <c r="E976">
        <v>2</v>
      </c>
    </row>
    <row r="977" spans="1:5" x14ac:dyDescent="0.3">
      <c r="A977" t="s">
        <v>8219</v>
      </c>
      <c r="B977">
        <v>121</v>
      </c>
      <c r="D977" t="s">
        <v>8221</v>
      </c>
      <c r="E977">
        <v>3</v>
      </c>
    </row>
    <row r="978" spans="1:5" x14ac:dyDescent="0.3">
      <c r="A978" t="s">
        <v>8219</v>
      </c>
      <c r="B978">
        <v>621</v>
      </c>
      <c r="D978" t="s">
        <v>8221</v>
      </c>
      <c r="E978">
        <v>4</v>
      </c>
    </row>
    <row r="979" spans="1:5" x14ac:dyDescent="0.3">
      <c r="A979" t="s">
        <v>8219</v>
      </c>
      <c r="B979">
        <v>101</v>
      </c>
      <c r="D979" t="s">
        <v>8221</v>
      </c>
      <c r="E979">
        <v>2</v>
      </c>
    </row>
    <row r="980" spans="1:5" x14ac:dyDescent="0.3">
      <c r="A980" t="s">
        <v>8219</v>
      </c>
      <c r="B980">
        <v>554</v>
      </c>
      <c r="D980" t="s">
        <v>8221</v>
      </c>
      <c r="E980">
        <v>20</v>
      </c>
    </row>
    <row r="981" spans="1:5" x14ac:dyDescent="0.3">
      <c r="A981" t="s">
        <v>8219</v>
      </c>
      <c r="B981">
        <v>666</v>
      </c>
      <c r="D981" t="s">
        <v>8221</v>
      </c>
      <c r="E981">
        <v>3</v>
      </c>
    </row>
    <row r="982" spans="1:5" x14ac:dyDescent="0.3">
      <c r="A982" t="s">
        <v>8219</v>
      </c>
      <c r="B982">
        <v>410</v>
      </c>
      <c r="D982" t="s">
        <v>8221</v>
      </c>
      <c r="E982">
        <v>4</v>
      </c>
    </row>
    <row r="983" spans="1:5" x14ac:dyDescent="0.3">
      <c r="A983" t="s">
        <v>8219</v>
      </c>
      <c r="B983">
        <v>375</v>
      </c>
      <c r="D983" t="s">
        <v>8221</v>
      </c>
      <c r="E983">
        <v>1</v>
      </c>
    </row>
    <row r="984" spans="1:5" x14ac:dyDescent="0.3">
      <c r="A984" t="s">
        <v>8219</v>
      </c>
      <c r="B984">
        <v>1364</v>
      </c>
      <c r="D984" t="s">
        <v>8221</v>
      </c>
      <c r="E984">
        <v>0</v>
      </c>
    </row>
    <row r="985" spans="1:5" x14ac:dyDescent="0.3">
      <c r="A985" t="s">
        <v>8219</v>
      </c>
      <c r="B985">
        <v>35</v>
      </c>
      <c r="D985" t="s">
        <v>8221</v>
      </c>
      <c r="E985">
        <v>0</v>
      </c>
    </row>
    <row r="986" spans="1:5" x14ac:dyDescent="0.3">
      <c r="A986" t="s">
        <v>8219</v>
      </c>
      <c r="B986">
        <v>203</v>
      </c>
      <c r="D986" t="s">
        <v>8221</v>
      </c>
      <c r="E986">
        <v>14</v>
      </c>
    </row>
    <row r="987" spans="1:5" x14ac:dyDescent="0.3">
      <c r="A987" t="s">
        <v>8219</v>
      </c>
      <c r="B987">
        <v>49</v>
      </c>
      <c r="D987" t="s">
        <v>8221</v>
      </c>
      <c r="E987">
        <v>1</v>
      </c>
    </row>
    <row r="988" spans="1:5" x14ac:dyDescent="0.3">
      <c r="A988" t="s">
        <v>8219</v>
      </c>
      <c r="B988">
        <v>5812</v>
      </c>
      <c r="D988" t="s">
        <v>8221</v>
      </c>
      <c r="E988">
        <v>118</v>
      </c>
    </row>
    <row r="989" spans="1:5" x14ac:dyDescent="0.3">
      <c r="A989" t="s">
        <v>8219</v>
      </c>
      <c r="B989">
        <v>1556</v>
      </c>
      <c r="D989" t="s">
        <v>8221</v>
      </c>
      <c r="E989">
        <v>2</v>
      </c>
    </row>
    <row r="990" spans="1:5" x14ac:dyDescent="0.3">
      <c r="A990" t="s">
        <v>8219</v>
      </c>
      <c r="B990">
        <v>65</v>
      </c>
      <c r="D990" t="s">
        <v>8221</v>
      </c>
      <c r="E990">
        <v>1</v>
      </c>
    </row>
    <row r="991" spans="1:5" x14ac:dyDescent="0.3">
      <c r="A991" t="s">
        <v>8219</v>
      </c>
      <c r="B991">
        <v>10</v>
      </c>
      <c r="D991" t="s">
        <v>8221</v>
      </c>
      <c r="E991">
        <v>3</v>
      </c>
    </row>
    <row r="992" spans="1:5" x14ac:dyDescent="0.3">
      <c r="A992" t="s">
        <v>8219</v>
      </c>
      <c r="B992">
        <v>76</v>
      </c>
      <c r="D992" t="s">
        <v>8221</v>
      </c>
      <c r="E992">
        <v>1</v>
      </c>
    </row>
    <row r="993" spans="1:5" x14ac:dyDescent="0.3">
      <c r="A993" t="s">
        <v>8219</v>
      </c>
      <c r="B993">
        <v>263</v>
      </c>
      <c r="D993" t="s">
        <v>8221</v>
      </c>
      <c r="E993">
        <v>3</v>
      </c>
    </row>
    <row r="994" spans="1:5" x14ac:dyDescent="0.3">
      <c r="A994" t="s">
        <v>8219</v>
      </c>
      <c r="B994">
        <v>1530</v>
      </c>
      <c r="D994" t="s">
        <v>8221</v>
      </c>
      <c r="E994">
        <v>38</v>
      </c>
    </row>
    <row r="995" spans="1:5" x14ac:dyDescent="0.3">
      <c r="A995" t="s">
        <v>8219</v>
      </c>
      <c r="B995">
        <v>278</v>
      </c>
      <c r="D995" t="s">
        <v>8221</v>
      </c>
      <c r="E995">
        <v>52</v>
      </c>
    </row>
    <row r="996" spans="1:5" x14ac:dyDescent="0.3">
      <c r="A996" t="s">
        <v>8219</v>
      </c>
      <c r="B996">
        <v>350</v>
      </c>
      <c r="D996" t="s">
        <v>8221</v>
      </c>
      <c r="E996">
        <v>2</v>
      </c>
    </row>
    <row r="997" spans="1:5" x14ac:dyDescent="0.3">
      <c r="A997" t="s">
        <v>8219</v>
      </c>
      <c r="B997">
        <v>470</v>
      </c>
      <c r="D997" t="s">
        <v>8221</v>
      </c>
      <c r="E997">
        <v>0</v>
      </c>
    </row>
    <row r="998" spans="1:5" x14ac:dyDescent="0.3">
      <c r="A998" t="s">
        <v>8219</v>
      </c>
      <c r="B998">
        <v>3</v>
      </c>
      <c r="D998" t="s">
        <v>8221</v>
      </c>
      <c r="E998">
        <v>4</v>
      </c>
    </row>
    <row r="999" spans="1:5" x14ac:dyDescent="0.3">
      <c r="A999" t="s">
        <v>8219</v>
      </c>
      <c r="B999">
        <v>8200</v>
      </c>
      <c r="D999" t="s">
        <v>8221</v>
      </c>
      <c r="E999">
        <v>4</v>
      </c>
    </row>
    <row r="1000" spans="1:5" x14ac:dyDescent="0.3">
      <c r="A1000" t="s">
        <v>8219</v>
      </c>
      <c r="B1000">
        <v>8359</v>
      </c>
      <c r="D1000" t="s">
        <v>8221</v>
      </c>
      <c r="E1000">
        <v>18</v>
      </c>
    </row>
    <row r="1001" spans="1:5" x14ac:dyDescent="0.3">
      <c r="A1001" t="s">
        <v>8219</v>
      </c>
      <c r="B1001">
        <v>188</v>
      </c>
      <c r="D1001" t="s">
        <v>8221</v>
      </c>
      <c r="E1001">
        <v>0</v>
      </c>
    </row>
    <row r="1002" spans="1:5" x14ac:dyDescent="0.3">
      <c r="A1002" t="s">
        <v>8219</v>
      </c>
      <c r="B1002">
        <v>48</v>
      </c>
      <c r="D1002" t="s">
        <v>8221</v>
      </c>
      <c r="E1002">
        <v>22</v>
      </c>
    </row>
    <row r="1003" spans="1:5" x14ac:dyDescent="0.3">
      <c r="A1003" t="s">
        <v>8219</v>
      </c>
      <c r="B1003">
        <v>607</v>
      </c>
      <c r="D1003" t="s">
        <v>8221</v>
      </c>
      <c r="E1003">
        <v>49</v>
      </c>
    </row>
    <row r="1004" spans="1:5" x14ac:dyDescent="0.3">
      <c r="A1004" t="s">
        <v>8219</v>
      </c>
      <c r="B1004">
        <v>50</v>
      </c>
      <c r="D1004" t="s">
        <v>8221</v>
      </c>
      <c r="E1004">
        <v>19</v>
      </c>
    </row>
    <row r="1005" spans="1:5" x14ac:dyDescent="0.3">
      <c r="A1005" t="s">
        <v>8219</v>
      </c>
      <c r="B1005">
        <v>55</v>
      </c>
      <c r="D1005" t="s">
        <v>8221</v>
      </c>
      <c r="E1005">
        <v>4</v>
      </c>
    </row>
    <row r="1006" spans="1:5" x14ac:dyDescent="0.3">
      <c r="A1006" t="s">
        <v>8219</v>
      </c>
      <c r="B1006">
        <v>38</v>
      </c>
      <c r="D1006" t="s">
        <v>8221</v>
      </c>
      <c r="E1006">
        <v>4</v>
      </c>
    </row>
    <row r="1007" spans="1:5" x14ac:dyDescent="0.3">
      <c r="A1007" t="s">
        <v>8219</v>
      </c>
      <c r="B1007">
        <v>25</v>
      </c>
      <c r="D1007" t="s">
        <v>8221</v>
      </c>
      <c r="E1007">
        <v>2</v>
      </c>
    </row>
    <row r="1008" spans="1:5" x14ac:dyDescent="0.3">
      <c r="A1008" t="s">
        <v>8219</v>
      </c>
      <c r="B1008">
        <v>46</v>
      </c>
      <c r="D1008" t="s">
        <v>8221</v>
      </c>
      <c r="E1008">
        <v>0</v>
      </c>
    </row>
    <row r="1009" spans="1:5" x14ac:dyDescent="0.3">
      <c r="A1009" t="s">
        <v>8219</v>
      </c>
      <c r="B1009">
        <v>83</v>
      </c>
      <c r="D1009" t="s">
        <v>8221</v>
      </c>
      <c r="E1009">
        <v>0</v>
      </c>
    </row>
    <row r="1010" spans="1:5" x14ac:dyDescent="0.3">
      <c r="A1010" t="s">
        <v>8219</v>
      </c>
      <c r="B1010">
        <v>35</v>
      </c>
      <c r="D1010" t="s">
        <v>8221</v>
      </c>
      <c r="E1010">
        <v>14</v>
      </c>
    </row>
    <row r="1011" spans="1:5" x14ac:dyDescent="0.3">
      <c r="A1011" t="s">
        <v>8219</v>
      </c>
      <c r="B1011">
        <v>25</v>
      </c>
      <c r="D1011" t="s">
        <v>8221</v>
      </c>
      <c r="E1011">
        <v>8</v>
      </c>
    </row>
    <row r="1012" spans="1:5" x14ac:dyDescent="0.3">
      <c r="A1012" t="s">
        <v>8219</v>
      </c>
      <c r="B1012">
        <v>75</v>
      </c>
      <c r="D1012" t="s">
        <v>8221</v>
      </c>
      <c r="E1012">
        <v>0</v>
      </c>
    </row>
    <row r="1013" spans="1:5" x14ac:dyDescent="0.3">
      <c r="A1013" t="s">
        <v>8219</v>
      </c>
      <c r="B1013">
        <v>62</v>
      </c>
      <c r="D1013" t="s">
        <v>8221</v>
      </c>
      <c r="E1013">
        <v>15</v>
      </c>
    </row>
    <row r="1014" spans="1:5" x14ac:dyDescent="0.3">
      <c r="A1014" t="s">
        <v>8219</v>
      </c>
      <c r="B1014">
        <v>160</v>
      </c>
      <c r="D1014" t="s">
        <v>8221</v>
      </c>
      <c r="E1014">
        <v>33</v>
      </c>
    </row>
    <row r="1015" spans="1:5" x14ac:dyDescent="0.3">
      <c r="A1015" t="s">
        <v>8219</v>
      </c>
      <c r="B1015">
        <v>246</v>
      </c>
      <c r="D1015" t="s">
        <v>8221</v>
      </c>
      <c r="E1015">
        <v>2</v>
      </c>
    </row>
    <row r="1016" spans="1:5" x14ac:dyDescent="0.3">
      <c r="A1016" t="s">
        <v>8219</v>
      </c>
      <c r="B1016">
        <v>55</v>
      </c>
      <c r="D1016" t="s">
        <v>8221</v>
      </c>
      <c r="E1016">
        <v>6</v>
      </c>
    </row>
    <row r="1017" spans="1:5" x14ac:dyDescent="0.3">
      <c r="A1017" t="s">
        <v>8219</v>
      </c>
      <c r="B1017">
        <v>23</v>
      </c>
      <c r="D1017" t="s">
        <v>8221</v>
      </c>
      <c r="E1017">
        <v>2</v>
      </c>
    </row>
    <row r="1018" spans="1:5" x14ac:dyDescent="0.3">
      <c r="A1018" t="s">
        <v>8219</v>
      </c>
      <c r="B1018">
        <v>72</v>
      </c>
      <c r="D1018" t="s">
        <v>8221</v>
      </c>
      <c r="E1018">
        <v>0</v>
      </c>
    </row>
    <row r="1019" spans="1:5" x14ac:dyDescent="0.3">
      <c r="A1019" t="s">
        <v>8219</v>
      </c>
      <c r="B1019">
        <v>22</v>
      </c>
      <c r="D1019" t="s">
        <v>8221</v>
      </c>
      <c r="E1019">
        <v>4</v>
      </c>
    </row>
    <row r="1020" spans="1:5" x14ac:dyDescent="0.3">
      <c r="A1020" t="s">
        <v>8219</v>
      </c>
      <c r="B1020">
        <v>14</v>
      </c>
      <c r="D1020" t="s">
        <v>8221</v>
      </c>
      <c r="E1020">
        <v>1</v>
      </c>
    </row>
    <row r="1021" spans="1:5" x14ac:dyDescent="0.3">
      <c r="A1021" t="s">
        <v>8219</v>
      </c>
      <c r="B1021">
        <v>38</v>
      </c>
      <c r="D1021" t="s">
        <v>8221</v>
      </c>
      <c r="E1021">
        <v>3</v>
      </c>
    </row>
    <row r="1022" spans="1:5" x14ac:dyDescent="0.3">
      <c r="A1022" t="s">
        <v>8219</v>
      </c>
      <c r="B1022">
        <v>32</v>
      </c>
      <c r="D1022" t="s">
        <v>8221</v>
      </c>
      <c r="E1022">
        <v>4</v>
      </c>
    </row>
    <row r="1023" spans="1:5" x14ac:dyDescent="0.3">
      <c r="A1023" t="s">
        <v>8219</v>
      </c>
      <c r="B1023">
        <v>63</v>
      </c>
      <c r="D1023" t="s">
        <v>8221</v>
      </c>
      <c r="E1023">
        <v>0</v>
      </c>
    </row>
    <row r="1024" spans="1:5" x14ac:dyDescent="0.3">
      <c r="A1024" t="s">
        <v>8219</v>
      </c>
      <c r="B1024">
        <v>27</v>
      </c>
      <c r="D1024" t="s">
        <v>8221</v>
      </c>
      <c r="E1024">
        <v>4</v>
      </c>
    </row>
    <row r="1025" spans="1:5" x14ac:dyDescent="0.3">
      <c r="A1025" t="s">
        <v>8219</v>
      </c>
      <c r="B1025">
        <v>44</v>
      </c>
      <c r="D1025" t="s">
        <v>8221</v>
      </c>
      <c r="E1025">
        <v>3</v>
      </c>
    </row>
    <row r="1026" spans="1:5" x14ac:dyDescent="0.3">
      <c r="A1026" t="s">
        <v>8219</v>
      </c>
      <c r="B1026">
        <v>38</v>
      </c>
      <c r="D1026" t="s">
        <v>8221</v>
      </c>
      <c r="E1026">
        <v>34</v>
      </c>
    </row>
    <row r="1027" spans="1:5" x14ac:dyDescent="0.3">
      <c r="A1027" t="s">
        <v>8219</v>
      </c>
      <c r="B1027">
        <v>115</v>
      </c>
      <c r="D1027" t="s">
        <v>8221</v>
      </c>
      <c r="E1027">
        <v>2</v>
      </c>
    </row>
    <row r="1028" spans="1:5" x14ac:dyDescent="0.3">
      <c r="A1028" t="s">
        <v>8219</v>
      </c>
      <c r="B1028">
        <v>37</v>
      </c>
      <c r="D1028" t="s">
        <v>8221</v>
      </c>
      <c r="E1028">
        <v>33</v>
      </c>
    </row>
    <row r="1029" spans="1:5" x14ac:dyDescent="0.3">
      <c r="A1029" t="s">
        <v>8219</v>
      </c>
      <c r="B1029">
        <v>99</v>
      </c>
      <c r="D1029" t="s">
        <v>8221</v>
      </c>
      <c r="E1029">
        <v>0</v>
      </c>
    </row>
    <row r="1030" spans="1:5" x14ac:dyDescent="0.3">
      <c r="A1030" t="s">
        <v>8219</v>
      </c>
      <c r="B1030">
        <v>44</v>
      </c>
      <c r="D1030" t="s">
        <v>8221</v>
      </c>
      <c r="E1030">
        <v>0</v>
      </c>
    </row>
    <row r="1031" spans="1:5" x14ac:dyDescent="0.3">
      <c r="A1031" t="s">
        <v>8219</v>
      </c>
      <c r="B1031">
        <v>58</v>
      </c>
      <c r="D1031" t="s">
        <v>8221</v>
      </c>
      <c r="E1031">
        <v>1</v>
      </c>
    </row>
    <row r="1032" spans="1:5" x14ac:dyDescent="0.3">
      <c r="A1032" t="s">
        <v>8219</v>
      </c>
      <c r="B1032">
        <v>191</v>
      </c>
      <c r="D1032" t="s">
        <v>8221</v>
      </c>
      <c r="E1032">
        <v>13</v>
      </c>
    </row>
    <row r="1033" spans="1:5" x14ac:dyDescent="0.3">
      <c r="A1033" t="s">
        <v>8219</v>
      </c>
      <c r="B1033">
        <v>40</v>
      </c>
      <c r="D1033" t="s">
        <v>8221</v>
      </c>
      <c r="E1033">
        <v>2</v>
      </c>
    </row>
    <row r="1034" spans="1:5" x14ac:dyDescent="0.3">
      <c r="A1034" t="s">
        <v>8219</v>
      </c>
      <c r="B1034">
        <v>38</v>
      </c>
      <c r="D1034" t="s">
        <v>8221</v>
      </c>
      <c r="E1034">
        <v>36</v>
      </c>
    </row>
    <row r="1035" spans="1:5" x14ac:dyDescent="0.3">
      <c r="A1035" t="s">
        <v>8219</v>
      </c>
      <c r="B1035">
        <v>39</v>
      </c>
      <c r="D1035" t="s">
        <v>8221</v>
      </c>
      <c r="E1035">
        <v>1</v>
      </c>
    </row>
    <row r="1036" spans="1:5" x14ac:dyDescent="0.3">
      <c r="A1036" t="s">
        <v>8219</v>
      </c>
      <c r="B1036">
        <v>11</v>
      </c>
      <c r="D1036" t="s">
        <v>8221</v>
      </c>
      <c r="E1036">
        <v>15</v>
      </c>
    </row>
    <row r="1037" spans="1:5" x14ac:dyDescent="0.3">
      <c r="A1037" t="s">
        <v>8219</v>
      </c>
      <c r="B1037">
        <v>107</v>
      </c>
      <c r="D1037" t="s">
        <v>8221</v>
      </c>
      <c r="E1037">
        <v>1</v>
      </c>
    </row>
    <row r="1038" spans="1:5" x14ac:dyDescent="0.3">
      <c r="A1038" t="s">
        <v>8219</v>
      </c>
      <c r="B1038">
        <v>147</v>
      </c>
      <c r="D1038" t="s">
        <v>8221</v>
      </c>
      <c r="E1038">
        <v>0</v>
      </c>
    </row>
    <row r="1039" spans="1:5" x14ac:dyDescent="0.3">
      <c r="A1039" t="s">
        <v>8219</v>
      </c>
      <c r="B1039">
        <v>36</v>
      </c>
      <c r="D1039" t="s">
        <v>8221</v>
      </c>
      <c r="E1039">
        <v>1</v>
      </c>
    </row>
    <row r="1040" spans="1:5" x14ac:dyDescent="0.3">
      <c r="A1040" t="s">
        <v>8219</v>
      </c>
      <c r="B1040">
        <v>92</v>
      </c>
      <c r="D1040" t="s">
        <v>8221</v>
      </c>
      <c r="E1040">
        <v>0</v>
      </c>
    </row>
    <row r="1041" spans="1:5" x14ac:dyDescent="0.3">
      <c r="A1041" t="s">
        <v>8219</v>
      </c>
      <c r="B1041">
        <v>35</v>
      </c>
      <c r="D1041" t="s">
        <v>8221</v>
      </c>
      <c r="E1041">
        <v>0</v>
      </c>
    </row>
    <row r="1042" spans="1:5" x14ac:dyDescent="0.3">
      <c r="A1042" t="s">
        <v>8219</v>
      </c>
      <c r="B1042">
        <v>17</v>
      </c>
      <c r="D1042" t="s">
        <v>8221</v>
      </c>
      <c r="E1042">
        <v>1</v>
      </c>
    </row>
    <row r="1043" spans="1:5" x14ac:dyDescent="0.3">
      <c r="A1043" t="s">
        <v>8219</v>
      </c>
      <c r="B1043">
        <v>22</v>
      </c>
      <c r="D1043" t="s">
        <v>8221</v>
      </c>
      <c r="E1043">
        <v>39</v>
      </c>
    </row>
    <row r="1044" spans="1:5" x14ac:dyDescent="0.3">
      <c r="A1044" t="s">
        <v>8219</v>
      </c>
      <c r="B1044">
        <v>69</v>
      </c>
      <c r="D1044" t="s">
        <v>8221</v>
      </c>
      <c r="E1044">
        <v>0</v>
      </c>
    </row>
    <row r="1045" spans="1:5" x14ac:dyDescent="0.3">
      <c r="A1045" t="s">
        <v>8219</v>
      </c>
      <c r="B1045">
        <v>13</v>
      </c>
      <c r="D1045" t="s">
        <v>8221</v>
      </c>
      <c r="E1045">
        <v>0</v>
      </c>
    </row>
    <row r="1046" spans="1:5" x14ac:dyDescent="0.3">
      <c r="A1046" t="s">
        <v>8219</v>
      </c>
      <c r="B1046">
        <v>58</v>
      </c>
      <c r="D1046" t="s">
        <v>8221</v>
      </c>
      <c r="E1046">
        <v>3</v>
      </c>
    </row>
    <row r="1047" spans="1:5" x14ac:dyDescent="0.3">
      <c r="A1047" t="s">
        <v>8219</v>
      </c>
      <c r="B1047">
        <v>44</v>
      </c>
      <c r="D1047" t="s">
        <v>8221</v>
      </c>
      <c r="E1047">
        <v>1</v>
      </c>
    </row>
    <row r="1048" spans="1:5" x14ac:dyDescent="0.3">
      <c r="A1048" t="s">
        <v>8219</v>
      </c>
      <c r="B1048">
        <v>83</v>
      </c>
      <c r="D1048" t="s">
        <v>8221</v>
      </c>
      <c r="E1048">
        <v>13</v>
      </c>
    </row>
    <row r="1049" spans="1:5" x14ac:dyDescent="0.3">
      <c r="A1049" t="s">
        <v>8219</v>
      </c>
      <c r="B1049">
        <v>117</v>
      </c>
      <c r="D1049" t="s">
        <v>8221</v>
      </c>
      <c r="E1049">
        <v>0</v>
      </c>
    </row>
    <row r="1050" spans="1:5" x14ac:dyDescent="0.3">
      <c r="A1050" t="s">
        <v>8219</v>
      </c>
      <c r="B1050">
        <v>32</v>
      </c>
      <c r="D1050" t="s">
        <v>8221</v>
      </c>
      <c r="E1050">
        <v>6</v>
      </c>
    </row>
    <row r="1051" spans="1:5" x14ac:dyDescent="0.3">
      <c r="A1051" t="s">
        <v>8219</v>
      </c>
      <c r="B1051">
        <v>8</v>
      </c>
      <c r="D1051" t="s">
        <v>8221</v>
      </c>
      <c r="E1051">
        <v>0</v>
      </c>
    </row>
    <row r="1052" spans="1:5" x14ac:dyDescent="0.3">
      <c r="A1052" t="s">
        <v>8219</v>
      </c>
      <c r="B1052">
        <v>340</v>
      </c>
      <c r="D1052" t="s">
        <v>8221</v>
      </c>
      <c r="E1052">
        <v>14</v>
      </c>
    </row>
    <row r="1053" spans="1:5" x14ac:dyDescent="0.3">
      <c r="A1053" t="s">
        <v>8219</v>
      </c>
      <c r="B1053">
        <v>7</v>
      </c>
      <c r="D1053" t="s">
        <v>8221</v>
      </c>
      <c r="E1053">
        <v>5</v>
      </c>
    </row>
    <row r="1054" spans="1:5" x14ac:dyDescent="0.3">
      <c r="A1054" t="s">
        <v>8219</v>
      </c>
      <c r="B1054">
        <v>19</v>
      </c>
      <c r="D1054" t="s">
        <v>8221</v>
      </c>
      <c r="E1054">
        <v>6</v>
      </c>
    </row>
    <row r="1055" spans="1:5" x14ac:dyDescent="0.3">
      <c r="A1055" t="s">
        <v>8219</v>
      </c>
      <c r="B1055">
        <v>47</v>
      </c>
      <c r="D1055" t="s">
        <v>8221</v>
      </c>
      <c r="E1055">
        <v>15</v>
      </c>
    </row>
    <row r="1056" spans="1:5" x14ac:dyDescent="0.3">
      <c r="A1056" t="s">
        <v>8219</v>
      </c>
      <c r="B1056">
        <v>13</v>
      </c>
      <c r="D1056" t="s">
        <v>8221</v>
      </c>
      <c r="E1056">
        <v>0</v>
      </c>
    </row>
    <row r="1057" spans="1:5" x14ac:dyDescent="0.3">
      <c r="A1057" t="s">
        <v>8219</v>
      </c>
      <c r="B1057">
        <v>90</v>
      </c>
      <c r="D1057" t="s">
        <v>8221</v>
      </c>
      <c r="E1057">
        <v>1</v>
      </c>
    </row>
    <row r="1058" spans="1:5" x14ac:dyDescent="0.3">
      <c r="A1058" t="s">
        <v>8219</v>
      </c>
      <c r="B1058">
        <v>63</v>
      </c>
      <c r="D1058" t="s">
        <v>8221</v>
      </c>
      <c r="E1058">
        <v>9</v>
      </c>
    </row>
    <row r="1059" spans="1:5" x14ac:dyDescent="0.3">
      <c r="A1059" t="s">
        <v>8219</v>
      </c>
      <c r="B1059">
        <v>26</v>
      </c>
      <c r="D1059" t="s">
        <v>8221</v>
      </c>
      <c r="E1059">
        <v>3</v>
      </c>
    </row>
    <row r="1060" spans="1:5" x14ac:dyDescent="0.3">
      <c r="A1060" t="s">
        <v>8219</v>
      </c>
      <c r="B1060">
        <v>71</v>
      </c>
      <c r="D1060" t="s">
        <v>8221</v>
      </c>
      <c r="E1060">
        <v>3</v>
      </c>
    </row>
    <row r="1061" spans="1:5" x14ac:dyDescent="0.3">
      <c r="A1061" t="s">
        <v>8219</v>
      </c>
      <c r="B1061">
        <v>38</v>
      </c>
      <c r="D1061" t="s">
        <v>8221</v>
      </c>
      <c r="E1061">
        <v>1</v>
      </c>
    </row>
    <row r="1062" spans="1:5" x14ac:dyDescent="0.3">
      <c r="A1062" t="s">
        <v>8219</v>
      </c>
      <c r="B1062">
        <v>859</v>
      </c>
      <c r="D1062" t="s">
        <v>8221</v>
      </c>
      <c r="E1062">
        <v>3</v>
      </c>
    </row>
    <row r="1063" spans="1:5" x14ac:dyDescent="0.3">
      <c r="A1063" t="s">
        <v>8219</v>
      </c>
      <c r="B1063">
        <v>21</v>
      </c>
      <c r="D1063" t="s">
        <v>8221</v>
      </c>
      <c r="E1063">
        <v>0</v>
      </c>
    </row>
    <row r="1064" spans="1:5" x14ac:dyDescent="0.3">
      <c r="A1064" t="s">
        <v>8219</v>
      </c>
      <c r="B1064">
        <v>78</v>
      </c>
      <c r="D1064" t="s">
        <v>8221</v>
      </c>
      <c r="E1064">
        <v>2</v>
      </c>
    </row>
    <row r="1065" spans="1:5" x14ac:dyDescent="0.3">
      <c r="A1065" t="s">
        <v>8219</v>
      </c>
      <c r="B1065">
        <v>53</v>
      </c>
      <c r="D1065" t="s">
        <v>8221</v>
      </c>
      <c r="E1065">
        <v>10</v>
      </c>
    </row>
    <row r="1066" spans="1:5" x14ac:dyDescent="0.3">
      <c r="A1066" t="s">
        <v>8219</v>
      </c>
      <c r="B1066">
        <v>356</v>
      </c>
      <c r="D1066" t="s">
        <v>8221</v>
      </c>
      <c r="E1066">
        <v>60</v>
      </c>
    </row>
    <row r="1067" spans="1:5" x14ac:dyDescent="0.3">
      <c r="A1067" t="s">
        <v>8219</v>
      </c>
      <c r="B1067">
        <v>279</v>
      </c>
      <c r="D1067" t="s">
        <v>8221</v>
      </c>
      <c r="E1067">
        <v>5</v>
      </c>
    </row>
    <row r="1068" spans="1:5" x14ac:dyDescent="0.3">
      <c r="A1068" t="s">
        <v>8219</v>
      </c>
      <c r="B1068">
        <v>266</v>
      </c>
      <c r="D1068" t="s">
        <v>8221</v>
      </c>
      <c r="E1068">
        <v>9</v>
      </c>
    </row>
    <row r="1069" spans="1:5" x14ac:dyDescent="0.3">
      <c r="A1069" t="s">
        <v>8219</v>
      </c>
      <c r="B1069">
        <v>623</v>
      </c>
      <c r="D1069" t="s">
        <v>8221</v>
      </c>
      <c r="E1069">
        <v>13</v>
      </c>
    </row>
    <row r="1070" spans="1:5" x14ac:dyDescent="0.3">
      <c r="A1070" t="s">
        <v>8219</v>
      </c>
      <c r="B1070">
        <v>392</v>
      </c>
      <c r="D1070" t="s">
        <v>8221</v>
      </c>
      <c r="E1070">
        <v>0</v>
      </c>
    </row>
    <row r="1071" spans="1:5" x14ac:dyDescent="0.3">
      <c r="A1071" t="s">
        <v>8219</v>
      </c>
      <c r="B1071">
        <v>3562</v>
      </c>
      <c r="D1071" t="s">
        <v>8221</v>
      </c>
      <c r="E1071">
        <v>8</v>
      </c>
    </row>
    <row r="1072" spans="1:5" x14ac:dyDescent="0.3">
      <c r="A1072" t="s">
        <v>8219</v>
      </c>
      <c r="B1072">
        <v>514</v>
      </c>
      <c r="D1072" t="s">
        <v>8221</v>
      </c>
      <c r="E1072">
        <v>3</v>
      </c>
    </row>
    <row r="1073" spans="1:5" x14ac:dyDescent="0.3">
      <c r="A1073" t="s">
        <v>8219</v>
      </c>
      <c r="B1073">
        <v>88</v>
      </c>
      <c r="D1073" t="s">
        <v>8221</v>
      </c>
      <c r="E1073">
        <v>3</v>
      </c>
    </row>
    <row r="1074" spans="1:5" x14ac:dyDescent="0.3">
      <c r="A1074" t="s">
        <v>8219</v>
      </c>
      <c r="B1074">
        <v>537</v>
      </c>
      <c r="D1074" t="s">
        <v>8221</v>
      </c>
      <c r="E1074">
        <v>0</v>
      </c>
    </row>
    <row r="1075" spans="1:5" x14ac:dyDescent="0.3">
      <c r="A1075" t="s">
        <v>8219</v>
      </c>
      <c r="B1075">
        <v>25</v>
      </c>
      <c r="D1075" t="s">
        <v>8221</v>
      </c>
      <c r="E1075">
        <v>6</v>
      </c>
    </row>
    <row r="1076" spans="1:5" x14ac:dyDescent="0.3">
      <c r="A1076" t="s">
        <v>8219</v>
      </c>
      <c r="B1076">
        <v>3238</v>
      </c>
      <c r="D1076" t="s">
        <v>8221</v>
      </c>
      <c r="E1076">
        <v>4</v>
      </c>
    </row>
    <row r="1077" spans="1:5" x14ac:dyDescent="0.3">
      <c r="A1077" t="s">
        <v>8219</v>
      </c>
      <c r="B1077">
        <v>897</v>
      </c>
      <c r="D1077" t="s">
        <v>8221</v>
      </c>
      <c r="E1077">
        <v>1</v>
      </c>
    </row>
    <row r="1078" spans="1:5" x14ac:dyDescent="0.3">
      <c r="A1078" t="s">
        <v>8219</v>
      </c>
      <c r="B1078">
        <v>878</v>
      </c>
      <c r="D1078" t="s">
        <v>8221</v>
      </c>
      <c r="E1078">
        <v>29</v>
      </c>
    </row>
    <row r="1079" spans="1:5" x14ac:dyDescent="0.3">
      <c r="A1079" t="s">
        <v>8219</v>
      </c>
      <c r="B1079">
        <v>115</v>
      </c>
      <c r="D1079" t="s">
        <v>8221</v>
      </c>
      <c r="E1079">
        <v>0</v>
      </c>
    </row>
    <row r="1080" spans="1:5" x14ac:dyDescent="0.3">
      <c r="A1080" t="s">
        <v>8219</v>
      </c>
      <c r="B1080">
        <v>234</v>
      </c>
      <c r="D1080" t="s">
        <v>8221</v>
      </c>
      <c r="E1080">
        <v>4</v>
      </c>
    </row>
    <row r="1081" spans="1:5" x14ac:dyDescent="0.3">
      <c r="A1081" t="s">
        <v>8219</v>
      </c>
      <c r="B1081">
        <v>4330</v>
      </c>
      <c r="D1081" t="s">
        <v>8221</v>
      </c>
      <c r="E1081">
        <v>5</v>
      </c>
    </row>
    <row r="1082" spans="1:5" x14ac:dyDescent="0.3">
      <c r="A1082" t="s">
        <v>8219</v>
      </c>
      <c r="B1082">
        <v>651</v>
      </c>
      <c r="D1082" t="s">
        <v>8221</v>
      </c>
      <c r="E1082">
        <v>4</v>
      </c>
    </row>
    <row r="1083" spans="1:5" x14ac:dyDescent="0.3">
      <c r="A1083" t="s">
        <v>8219</v>
      </c>
      <c r="B1083">
        <v>251</v>
      </c>
      <c r="D1083" t="s">
        <v>8221</v>
      </c>
      <c r="E1083">
        <v>5</v>
      </c>
    </row>
    <row r="1084" spans="1:5" x14ac:dyDescent="0.3">
      <c r="A1084" t="s">
        <v>8219</v>
      </c>
      <c r="B1084">
        <v>263</v>
      </c>
      <c r="D1084" t="s">
        <v>8221</v>
      </c>
      <c r="E1084">
        <v>1</v>
      </c>
    </row>
    <row r="1085" spans="1:5" x14ac:dyDescent="0.3">
      <c r="A1085" t="s">
        <v>8219</v>
      </c>
      <c r="B1085">
        <v>28</v>
      </c>
      <c r="D1085" t="s">
        <v>8221</v>
      </c>
      <c r="E1085">
        <v>1</v>
      </c>
    </row>
    <row r="1086" spans="1:5" x14ac:dyDescent="0.3">
      <c r="A1086" t="s">
        <v>8219</v>
      </c>
      <c r="B1086">
        <v>721</v>
      </c>
      <c r="D1086" t="s">
        <v>8221</v>
      </c>
      <c r="E1086">
        <v>0</v>
      </c>
    </row>
    <row r="1087" spans="1:5" x14ac:dyDescent="0.3">
      <c r="A1087" t="s">
        <v>8219</v>
      </c>
      <c r="B1087">
        <v>50</v>
      </c>
      <c r="D1087" t="s">
        <v>8221</v>
      </c>
      <c r="E1087">
        <v>14</v>
      </c>
    </row>
    <row r="1088" spans="1:5" x14ac:dyDescent="0.3">
      <c r="A1088" t="s">
        <v>8219</v>
      </c>
      <c r="B1088">
        <v>73</v>
      </c>
      <c r="D1088" t="s">
        <v>8221</v>
      </c>
      <c r="E1088">
        <v>3</v>
      </c>
    </row>
    <row r="1089" spans="1:5" x14ac:dyDescent="0.3">
      <c r="A1089" t="s">
        <v>8219</v>
      </c>
      <c r="B1089">
        <v>27</v>
      </c>
      <c r="D1089" t="s">
        <v>8221</v>
      </c>
      <c r="E1089">
        <v>10</v>
      </c>
    </row>
    <row r="1090" spans="1:5" x14ac:dyDescent="0.3">
      <c r="A1090" t="s">
        <v>8219</v>
      </c>
      <c r="B1090">
        <v>34</v>
      </c>
      <c r="D1090" t="s">
        <v>8221</v>
      </c>
      <c r="E1090">
        <v>17</v>
      </c>
    </row>
    <row r="1091" spans="1:5" x14ac:dyDescent="0.3">
      <c r="A1091" t="s">
        <v>8219</v>
      </c>
      <c r="B1091">
        <v>7</v>
      </c>
      <c r="D1091" t="s">
        <v>8221</v>
      </c>
      <c r="E1091">
        <v>2</v>
      </c>
    </row>
    <row r="1092" spans="1:5" x14ac:dyDescent="0.3">
      <c r="A1092" t="s">
        <v>8219</v>
      </c>
      <c r="B1092">
        <v>24</v>
      </c>
      <c r="D1092" t="s">
        <v>8221</v>
      </c>
      <c r="E1092">
        <v>0</v>
      </c>
    </row>
    <row r="1093" spans="1:5" x14ac:dyDescent="0.3">
      <c r="A1093" t="s">
        <v>8219</v>
      </c>
      <c r="B1093">
        <v>15</v>
      </c>
      <c r="D1093" t="s">
        <v>8221</v>
      </c>
      <c r="E1093">
        <v>4</v>
      </c>
    </row>
    <row r="1094" spans="1:5" x14ac:dyDescent="0.3">
      <c r="A1094" t="s">
        <v>8219</v>
      </c>
      <c r="B1094">
        <v>72</v>
      </c>
      <c r="D1094" t="s">
        <v>8221</v>
      </c>
      <c r="E1094">
        <v>12</v>
      </c>
    </row>
    <row r="1095" spans="1:5" x14ac:dyDescent="0.3">
      <c r="A1095" t="s">
        <v>8219</v>
      </c>
      <c r="B1095">
        <v>120</v>
      </c>
      <c r="D1095" t="s">
        <v>8221</v>
      </c>
      <c r="E1095">
        <v>3</v>
      </c>
    </row>
    <row r="1096" spans="1:5" x14ac:dyDescent="0.3">
      <c r="A1096" t="s">
        <v>8219</v>
      </c>
      <c r="B1096">
        <v>123</v>
      </c>
      <c r="D1096" t="s">
        <v>8221</v>
      </c>
      <c r="E1096">
        <v>12</v>
      </c>
    </row>
    <row r="1097" spans="1:5" x14ac:dyDescent="0.3">
      <c r="A1097" t="s">
        <v>8219</v>
      </c>
      <c r="B1097">
        <v>1</v>
      </c>
      <c r="D1097" t="s">
        <v>8221</v>
      </c>
      <c r="E1097">
        <v>0</v>
      </c>
    </row>
    <row r="1098" spans="1:5" x14ac:dyDescent="0.3">
      <c r="A1098" t="s">
        <v>8219</v>
      </c>
      <c r="B1098">
        <v>24</v>
      </c>
      <c r="D1098" t="s">
        <v>8221</v>
      </c>
      <c r="E1098">
        <v>7</v>
      </c>
    </row>
    <row r="1099" spans="1:5" x14ac:dyDescent="0.3">
      <c r="A1099" t="s">
        <v>8219</v>
      </c>
      <c r="B1099">
        <v>33</v>
      </c>
      <c r="D1099" t="s">
        <v>8221</v>
      </c>
      <c r="E1099">
        <v>2</v>
      </c>
    </row>
    <row r="1100" spans="1:5" x14ac:dyDescent="0.3">
      <c r="A1100" t="s">
        <v>8219</v>
      </c>
      <c r="B1100">
        <v>14</v>
      </c>
      <c r="D1100" t="s">
        <v>8221</v>
      </c>
      <c r="E1100">
        <v>1</v>
      </c>
    </row>
    <row r="1101" spans="1:5" x14ac:dyDescent="0.3">
      <c r="A1101" t="s">
        <v>8219</v>
      </c>
      <c r="B1101">
        <v>9</v>
      </c>
      <c r="D1101" t="s">
        <v>8221</v>
      </c>
      <c r="E1101">
        <v>4</v>
      </c>
    </row>
    <row r="1102" spans="1:5" x14ac:dyDescent="0.3">
      <c r="A1102" t="s">
        <v>8219</v>
      </c>
      <c r="B1102">
        <v>76</v>
      </c>
      <c r="D1102" t="s">
        <v>8221</v>
      </c>
      <c r="E1102">
        <v>4</v>
      </c>
    </row>
    <row r="1103" spans="1:5" x14ac:dyDescent="0.3">
      <c r="A1103" t="s">
        <v>8219</v>
      </c>
      <c r="B1103">
        <v>19</v>
      </c>
      <c r="D1103" t="s">
        <v>8221</v>
      </c>
      <c r="E1103">
        <v>17</v>
      </c>
    </row>
    <row r="1104" spans="1:5" x14ac:dyDescent="0.3">
      <c r="A1104" t="s">
        <v>8219</v>
      </c>
      <c r="B1104">
        <v>69</v>
      </c>
      <c r="D1104" t="s">
        <v>8221</v>
      </c>
      <c r="E1104">
        <v>7</v>
      </c>
    </row>
    <row r="1105" spans="1:5" x14ac:dyDescent="0.3">
      <c r="A1105" t="s">
        <v>8219</v>
      </c>
      <c r="B1105">
        <v>218</v>
      </c>
      <c r="D1105" t="s">
        <v>8221</v>
      </c>
      <c r="E1105">
        <v>2</v>
      </c>
    </row>
    <row r="1106" spans="1:5" x14ac:dyDescent="0.3">
      <c r="A1106" t="s">
        <v>8219</v>
      </c>
      <c r="B1106">
        <v>30</v>
      </c>
      <c r="D1106" t="s">
        <v>8221</v>
      </c>
      <c r="E1106">
        <v>5</v>
      </c>
    </row>
    <row r="1107" spans="1:5" x14ac:dyDescent="0.3">
      <c r="A1107" t="s">
        <v>8219</v>
      </c>
      <c r="B1107">
        <v>100</v>
      </c>
      <c r="D1107" t="s">
        <v>8221</v>
      </c>
      <c r="E1107">
        <v>1</v>
      </c>
    </row>
    <row r="1108" spans="1:5" x14ac:dyDescent="0.3">
      <c r="A1108" t="s">
        <v>8219</v>
      </c>
      <c r="B1108">
        <v>296</v>
      </c>
      <c r="D1108" t="s">
        <v>8221</v>
      </c>
      <c r="E1108">
        <v>1</v>
      </c>
    </row>
    <row r="1109" spans="1:5" x14ac:dyDescent="0.3">
      <c r="A1109" t="s">
        <v>8219</v>
      </c>
      <c r="B1109">
        <v>1204</v>
      </c>
      <c r="D1109" t="s">
        <v>8221</v>
      </c>
      <c r="E1109">
        <v>14</v>
      </c>
    </row>
    <row r="1110" spans="1:5" x14ac:dyDescent="0.3">
      <c r="A1110" t="s">
        <v>8219</v>
      </c>
      <c r="B1110">
        <v>321</v>
      </c>
      <c r="D1110" t="s">
        <v>8221</v>
      </c>
      <c r="E1110">
        <v>26</v>
      </c>
    </row>
    <row r="1111" spans="1:5" x14ac:dyDescent="0.3">
      <c r="A1111" t="s">
        <v>8219</v>
      </c>
      <c r="B1111">
        <v>301</v>
      </c>
      <c r="D1111" t="s">
        <v>8221</v>
      </c>
      <c r="E1111">
        <v>2</v>
      </c>
    </row>
    <row r="1112" spans="1:5" x14ac:dyDescent="0.3">
      <c r="A1112" t="s">
        <v>8219</v>
      </c>
      <c r="B1112">
        <v>144</v>
      </c>
      <c r="D1112" t="s">
        <v>8221</v>
      </c>
      <c r="E1112">
        <v>1</v>
      </c>
    </row>
    <row r="1113" spans="1:5" x14ac:dyDescent="0.3">
      <c r="A1113" t="s">
        <v>8219</v>
      </c>
      <c r="B1113">
        <v>539</v>
      </c>
      <c r="D1113" t="s">
        <v>8221</v>
      </c>
      <c r="E1113">
        <v>3</v>
      </c>
    </row>
    <row r="1114" spans="1:5" x14ac:dyDescent="0.3">
      <c r="A1114" t="s">
        <v>8219</v>
      </c>
      <c r="B1114">
        <v>498</v>
      </c>
      <c r="D1114" t="s">
        <v>8221</v>
      </c>
      <c r="E1114">
        <v>7</v>
      </c>
    </row>
    <row r="1115" spans="1:5" x14ac:dyDescent="0.3">
      <c r="A1115" t="s">
        <v>8219</v>
      </c>
      <c r="B1115">
        <v>1113</v>
      </c>
      <c r="D1115" t="s">
        <v>8221</v>
      </c>
      <c r="E1115">
        <v>9</v>
      </c>
    </row>
    <row r="1116" spans="1:5" x14ac:dyDescent="0.3">
      <c r="A1116" t="s">
        <v>8219</v>
      </c>
      <c r="B1116">
        <v>988</v>
      </c>
      <c r="D1116" t="s">
        <v>8221</v>
      </c>
      <c r="E1116">
        <v>20</v>
      </c>
    </row>
    <row r="1117" spans="1:5" x14ac:dyDescent="0.3">
      <c r="A1117" t="s">
        <v>8219</v>
      </c>
      <c r="B1117">
        <v>391</v>
      </c>
      <c r="D1117" t="s">
        <v>8221</v>
      </c>
      <c r="E1117">
        <v>6</v>
      </c>
    </row>
    <row r="1118" spans="1:5" x14ac:dyDescent="0.3">
      <c r="A1118" t="s">
        <v>8219</v>
      </c>
      <c r="B1118">
        <v>28</v>
      </c>
      <c r="D1118" t="s">
        <v>8221</v>
      </c>
      <c r="E1118">
        <v>13</v>
      </c>
    </row>
    <row r="1119" spans="1:5" x14ac:dyDescent="0.3">
      <c r="A1119" t="s">
        <v>8219</v>
      </c>
      <c r="B1119">
        <v>147</v>
      </c>
      <c r="D1119" t="s">
        <v>8221</v>
      </c>
      <c r="E1119">
        <v>1</v>
      </c>
    </row>
    <row r="1120" spans="1:5" x14ac:dyDescent="0.3">
      <c r="A1120" t="s">
        <v>8219</v>
      </c>
      <c r="B1120">
        <v>680</v>
      </c>
      <c r="D1120" t="s">
        <v>8221</v>
      </c>
      <c r="E1120">
        <v>202</v>
      </c>
    </row>
    <row r="1121" spans="1:5" x14ac:dyDescent="0.3">
      <c r="A1121" t="s">
        <v>8219</v>
      </c>
      <c r="B1121">
        <v>983</v>
      </c>
      <c r="D1121" t="s">
        <v>8221</v>
      </c>
      <c r="E1121">
        <v>0</v>
      </c>
    </row>
    <row r="1122" spans="1:5" x14ac:dyDescent="0.3">
      <c r="A1122" t="s">
        <v>8219</v>
      </c>
      <c r="B1122">
        <v>79</v>
      </c>
      <c r="D1122" t="s">
        <v>8221</v>
      </c>
      <c r="E1122">
        <v>1</v>
      </c>
    </row>
    <row r="1123" spans="1:5" x14ac:dyDescent="0.3">
      <c r="A1123" t="s">
        <v>8219</v>
      </c>
      <c r="B1123">
        <v>426</v>
      </c>
      <c r="D1123" t="s">
        <v>8221</v>
      </c>
      <c r="E1123">
        <v>0</v>
      </c>
    </row>
    <row r="1124" spans="1:5" x14ac:dyDescent="0.3">
      <c r="A1124" t="s">
        <v>8219</v>
      </c>
      <c r="B1124">
        <v>96</v>
      </c>
      <c r="D1124" t="s">
        <v>8221</v>
      </c>
      <c r="E1124">
        <v>2</v>
      </c>
    </row>
    <row r="1125" spans="1:5" x14ac:dyDescent="0.3">
      <c r="A1125" t="s">
        <v>8219</v>
      </c>
      <c r="B1125">
        <v>163</v>
      </c>
      <c r="D1125" t="s">
        <v>8221</v>
      </c>
      <c r="E1125">
        <v>13</v>
      </c>
    </row>
    <row r="1126" spans="1:5" x14ac:dyDescent="0.3">
      <c r="A1126" t="s">
        <v>8219</v>
      </c>
      <c r="B1126">
        <v>2525</v>
      </c>
      <c r="D1126" t="s">
        <v>8221</v>
      </c>
      <c r="E1126">
        <v>9</v>
      </c>
    </row>
    <row r="1127" spans="1:5" x14ac:dyDescent="0.3">
      <c r="A1127" t="s">
        <v>8219</v>
      </c>
      <c r="B1127">
        <v>2035</v>
      </c>
      <c r="D1127" t="s">
        <v>8221</v>
      </c>
      <c r="E1127">
        <v>2</v>
      </c>
    </row>
    <row r="1128" spans="1:5" x14ac:dyDescent="0.3">
      <c r="A1128" t="s">
        <v>8219</v>
      </c>
      <c r="B1128">
        <v>290</v>
      </c>
      <c r="D1128" t="s">
        <v>8221</v>
      </c>
      <c r="E1128">
        <v>0</v>
      </c>
    </row>
    <row r="1129" spans="1:5" x14ac:dyDescent="0.3">
      <c r="A1129" t="s">
        <v>8219</v>
      </c>
      <c r="B1129">
        <v>1980</v>
      </c>
      <c r="D1129" t="s">
        <v>8221</v>
      </c>
      <c r="E1129">
        <v>35</v>
      </c>
    </row>
    <row r="1130" spans="1:5" x14ac:dyDescent="0.3">
      <c r="A1130" t="s">
        <v>8219</v>
      </c>
      <c r="B1130">
        <v>57</v>
      </c>
      <c r="D1130" t="s">
        <v>8221</v>
      </c>
      <c r="E1130">
        <v>2</v>
      </c>
    </row>
    <row r="1131" spans="1:5" x14ac:dyDescent="0.3">
      <c r="A1131" t="s">
        <v>8219</v>
      </c>
      <c r="B1131">
        <v>380</v>
      </c>
      <c r="D1131" t="s">
        <v>8221</v>
      </c>
      <c r="E1131">
        <v>3</v>
      </c>
    </row>
    <row r="1132" spans="1:5" x14ac:dyDescent="0.3">
      <c r="A1132" t="s">
        <v>8219</v>
      </c>
      <c r="B1132">
        <v>128</v>
      </c>
      <c r="D1132" t="s">
        <v>8221</v>
      </c>
      <c r="E1132">
        <v>0</v>
      </c>
    </row>
    <row r="1133" spans="1:5" x14ac:dyDescent="0.3">
      <c r="A1133" t="s">
        <v>8219</v>
      </c>
      <c r="B1133">
        <v>180</v>
      </c>
      <c r="D1133" t="s">
        <v>8221</v>
      </c>
      <c r="E1133">
        <v>1</v>
      </c>
    </row>
    <row r="1134" spans="1:5" x14ac:dyDescent="0.3">
      <c r="A1134" t="s">
        <v>8219</v>
      </c>
      <c r="B1134">
        <v>571</v>
      </c>
      <c r="D1134" t="s">
        <v>8221</v>
      </c>
      <c r="E1134">
        <v>0</v>
      </c>
    </row>
    <row r="1135" spans="1:5" x14ac:dyDescent="0.3">
      <c r="A1135" t="s">
        <v>8219</v>
      </c>
      <c r="B1135">
        <v>480</v>
      </c>
      <c r="D1135" t="s">
        <v>8221</v>
      </c>
      <c r="E1135">
        <v>0</v>
      </c>
    </row>
    <row r="1136" spans="1:5" x14ac:dyDescent="0.3">
      <c r="A1136" t="s">
        <v>8219</v>
      </c>
      <c r="B1136">
        <v>249</v>
      </c>
      <c r="D1136" t="s">
        <v>8221</v>
      </c>
      <c r="E1136">
        <v>3</v>
      </c>
    </row>
    <row r="1137" spans="1:5" x14ac:dyDescent="0.3">
      <c r="A1137" t="s">
        <v>8219</v>
      </c>
      <c r="B1137">
        <v>84</v>
      </c>
      <c r="D1137" t="s">
        <v>8221</v>
      </c>
      <c r="E1137">
        <v>11</v>
      </c>
    </row>
    <row r="1138" spans="1:5" x14ac:dyDescent="0.3">
      <c r="A1138" t="s">
        <v>8219</v>
      </c>
      <c r="B1138">
        <v>197</v>
      </c>
      <c r="D1138" t="s">
        <v>8221</v>
      </c>
      <c r="E1138">
        <v>6</v>
      </c>
    </row>
    <row r="1139" spans="1:5" x14ac:dyDescent="0.3">
      <c r="A1139" t="s">
        <v>8219</v>
      </c>
      <c r="B1139">
        <v>271</v>
      </c>
      <c r="D1139" t="s">
        <v>8221</v>
      </c>
      <c r="E1139">
        <v>0</v>
      </c>
    </row>
    <row r="1140" spans="1:5" x14ac:dyDescent="0.3">
      <c r="A1140" t="s">
        <v>8219</v>
      </c>
      <c r="B1140">
        <v>50</v>
      </c>
      <c r="D1140" t="s">
        <v>8221</v>
      </c>
      <c r="E1140">
        <v>67</v>
      </c>
    </row>
    <row r="1141" spans="1:5" x14ac:dyDescent="0.3">
      <c r="A1141" t="s">
        <v>8219</v>
      </c>
      <c r="B1141">
        <v>169</v>
      </c>
      <c r="D1141" t="s">
        <v>8221</v>
      </c>
      <c r="E1141">
        <v>23</v>
      </c>
    </row>
    <row r="1142" spans="1:5" x14ac:dyDescent="0.3">
      <c r="A1142" t="s">
        <v>8219</v>
      </c>
      <c r="B1142">
        <v>205</v>
      </c>
      <c r="D1142" t="s">
        <v>8221</v>
      </c>
      <c r="E1142">
        <v>72</v>
      </c>
    </row>
    <row r="1143" spans="1:5" x14ac:dyDescent="0.3">
      <c r="A1143" t="s">
        <v>8219</v>
      </c>
      <c r="B1143">
        <v>206</v>
      </c>
      <c r="D1143" t="s">
        <v>8221</v>
      </c>
      <c r="E1143">
        <v>2</v>
      </c>
    </row>
    <row r="1144" spans="1:5" x14ac:dyDescent="0.3">
      <c r="A1144" t="s">
        <v>8219</v>
      </c>
      <c r="B1144">
        <v>84</v>
      </c>
      <c r="D1144" t="s">
        <v>8221</v>
      </c>
      <c r="E1144">
        <v>15</v>
      </c>
    </row>
    <row r="1145" spans="1:5" x14ac:dyDescent="0.3">
      <c r="A1145" t="s">
        <v>8219</v>
      </c>
      <c r="B1145">
        <v>210</v>
      </c>
      <c r="D1145" t="s">
        <v>8221</v>
      </c>
      <c r="E1145">
        <v>1</v>
      </c>
    </row>
    <row r="1146" spans="1:5" x14ac:dyDescent="0.3">
      <c r="A1146" t="s">
        <v>8219</v>
      </c>
      <c r="B1146">
        <v>181</v>
      </c>
      <c r="D1146" t="s">
        <v>8221</v>
      </c>
      <c r="E1146">
        <v>2</v>
      </c>
    </row>
    <row r="1147" spans="1:5" x14ac:dyDescent="0.3">
      <c r="A1147" t="s">
        <v>8219</v>
      </c>
      <c r="B1147">
        <v>60</v>
      </c>
      <c r="D1147" t="s">
        <v>8221</v>
      </c>
      <c r="E1147">
        <v>7</v>
      </c>
    </row>
    <row r="1148" spans="1:5" x14ac:dyDescent="0.3">
      <c r="A1148" t="s">
        <v>8219</v>
      </c>
      <c r="B1148">
        <v>445</v>
      </c>
      <c r="D1148" t="s">
        <v>8221</v>
      </c>
      <c r="E1148">
        <v>16</v>
      </c>
    </row>
    <row r="1149" spans="1:5" x14ac:dyDescent="0.3">
      <c r="A1149" t="s">
        <v>8219</v>
      </c>
      <c r="B1149">
        <v>17</v>
      </c>
      <c r="D1149" t="s">
        <v>8221</v>
      </c>
      <c r="E1149">
        <v>117</v>
      </c>
    </row>
    <row r="1150" spans="1:5" x14ac:dyDescent="0.3">
      <c r="A1150" t="s">
        <v>8219</v>
      </c>
      <c r="B1150">
        <v>194</v>
      </c>
      <c r="D1150" t="s">
        <v>8221</v>
      </c>
      <c r="E1150">
        <v>2</v>
      </c>
    </row>
    <row r="1151" spans="1:5" x14ac:dyDescent="0.3">
      <c r="A1151" t="s">
        <v>8219</v>
      </c>
      <c r="B1151">
        <v>404</v>
      </c>
      <c r="D1151" t="s">
        <v>8221</v>
      </c>
      <c r="E1151">
        <v>7</v>
      </c>
    </row>
    <row r="1152" spans="1:5" x14ac:dyDescent="0.3">
      <c r="A1152" t="s">
        <v>8219</v>
      </c>
      <c r="B1152">
        <v>194</v>
      </c>
      <c r="D1152" t="s">
        <v>8221</v>
      </c>
      <c r="E1152">
        <v>3</v>
      </c>
    </row>
    <row r="1153" spans="1:5" x14ac:dyDescent="0.3">
      <c r="A1153" t="s">
        <v>8219</v>
      </c>
      <c r="B1153">
        <v>902</v>
      </c>
      <c r="D1153" t="s">
        <v>8221</v>
      </c>
      <c r="E1153">
        <v>20</v>
      </c>
    </row>
    <row r="1154" spans="1:5" x14ac:dyDescent="0.3">
      <c r="A1154" t="s">
        <v>8219</v>
      </c>
      <c r="B1154">
        <v>1670</v>
      </c>
      <c r="D1154" t="s">
        <v>8221</v>
      </c>
      <c r="E1154">
        <v>50</v>
      </c>
    </row>
    <row r="1155" spans="1:5" x14ac:dyDescent="0.3">
      <c r="A1155" t="s">
        <v>8219</v>
      </c>
      <c r="B1155">
        <v>1328</v>
      </c>
      <c r="D1155" t="s">
        <v>8221</v>
      </c>
      <c r="E1155">
        <v>2</v>
      </c>
    </row>
    <row r="1156" spans="1:5" x14ac:dyDescent="0.3">
      <c r="A1156" t="s">
        <v>8219</v>
      </c>
      <c r="B1156">
        <v>944</v>
      </c>
      <c r="D1156" t="s">
        <v>8221</v>
      </c>
      <c r="E1156">
        <v>3</v>
      </c>
    </row>
    <row r="1157" spans="1:5" x14ac:dyDescent="0.3">
      <c r="A1157" t="s">
        <v>8219</v>
      </c>
      <c r="B1157">
        <v>147</v>
      </c>
      <c r="D1157" t="s">
        <v>8221</v>
      </c>
      <c r="E1157">
        <v>27</v>
      </c>
    </row>
    <row r="1158" spans="1:5" x14ac:dyDescent="0.3">
      <c r="A1158" t="s">
        <v>8219</v>
      </c>
      <c r="B1158">
        <v>99</v>
      </c>
      <c r="D1158" t="s">
        <v>8221</v>
      </c>
      <c r="E1158">
        <v>7</v>
      </c>
    </row>
    <row r="1159" spans="1:5" x14ac:dyDescent="0.3">
      <c r="A1159" t="s">
        <v>8219</v>
      </c>
      <c r="B1159">
        <v>79</v>
      </c>
      <c r="D1159" t="s">
        <v>8221</v>
      </c>
      <c r="E1159">
        <v>5</v>
      </c>
    </row>
    <row r="1160" spans="1:5" x14ac:dyDescent="0.3">
      <c r="A1160" t="s">
        <v>8219</v>
      </c>
      <c r="B1160">
        <v>75</v>
      </c>
      <c r="D1160" t="s">
        <v>8221</v>
      </c>
      <c r="E1160">
        <v>0</v>
      </c>
    </row>
    <row r="1161" spans="1:5" x14ac:dyDescent="0.3">
      <c r="A1161" t="s">
        <v>8219</v>
      </c>
      <c r="B1161">
        <v>207</v>
      </c>
      <c r="D1161" t="s">
        <v>8221</v>
      </c>
      <c r="E1161">
        <v>3</v>
      </c>
    </row>
    <row r="1162" spans="1:5" x14ac:dyDescent="0.3">
      <c r="A1162" t="s">
        <v>8219</v>
      </c>
      <c r="B1162">
        <v>102</v>
      </c>
      <c r="D1162" t="s">
        <v>8221</v>
      </c>
      <c r="E1162">
        <v>6</v>
      </c>
    </row>
    <row r="1163" spans="1:5" x14ac:dyDescent="0.3">
      <c r="A1163" t="s">
        <v>8219</v>
      </c>
      <c r="B1163">
        <v>32</v>
      </c>
      <c r="D1163" t="s">
        <v>8221</v>
      </c>
      <c r="E1163">
        <v>9</v>
      </c>
    </row>
    <row r="1164" spans="1:5" x14ac:dyDescent="0.3">
      <c r="A1164" t="s">
        <v>8219</v>
      </c>
      <c r="B1164">
        <v>480</v>
      </c>
      <c r="D1164" t="s">
        <v>8221</v>
      </c>
      <c r="E1164">
        <v>3</v>
      </c>
    </row>
    <row r="1165" spans="1:5" x14ac:dyDescent="0.3">
      <c r="A1165" t="s">
        <v>8219</v>
      </c>
      <c r="B1165">
        <v>11</v>
      </c>
      <c r="D1165" t="s">
        <v>8221</v>
      </c>
      <c r="E1165">
        <v>2</v>
      </c>
    </row>
    <row r="1166" spans="1:5" x14ac:dyDescent="0.3">
      <c r="A1166" t="s">
        <v>8219</v>
      </c>
      <c r="B1166">
        <v>12</v>
      </c>
      <c r="D1166" t="s">
        <v>8221</v>
      </c>
      <c r="E1166">
        <v>3</v>
      </c>
    </row>
    <row r="1167" spans="1:5" x14ac:dyDescent="0.3">
      <c r="A1167" t="s">
        <v>8219</v>
      </c>
      <c r="B1167">
        <v>48</v>
      </c>
      <c r="D1167" t="s">
        <v>8221</v>
      </c>
      <c r="E1167">
        <v>45</v>
      </c>
    </row>
    <row r="1168" spans="1:5" x14ac:dyDescent="0.3">
      <c r="A1168" t="s">
        <v>8219</v>
      </c>
      <c r="B1168">
        <v>59</v>
      </c>
      <c r="D1168" t="s">
        <v>8221</v>
      </c>
      <c r="E1168">
        <v>9</v>
      </c>
    </row>
    <row r="1169" spans="1:5" x14ac:dyDescent="0.3">
      <c r="A1169" t="s">
        <v>8219</v>
      </c>
      <c r="B1169">
        <v>79</v>
      </c>
      <c r="D1169" t="s">
        <v>8221</v>
      </c>
      <c r="E1169">
        <v>9</v>
      </c>
    </row>
    <row r="1170" spans="1:5" x14ac:dyDescent="0.3">
      <c r="A1170" t="s">
        <v>8219</v>
      </c>
      <c r="B1170">
        <v>14</v>
      </c>
      <c r="D1170" t="s">
        <v>8221</v>
      </c>
      <c r="E1170">
        <v>21</v>
      </c>
    </row>
    <row r="1171" spans="1:5" x14ac:dyDescent="0.3">
      <c r="A1171" t="s">
        <v>8219</v>
      </c>
      <c r="B1171">
        <v>106</v>
      </c>
      <c r="D1171" t="s">
        <v>8221</v>
      </c>
      <c r="E1171">
        <v>17</v>
      </c>
    </row>
    <row r="1172" spans="1:5" x14ac:dyDescent="0.3">
      <c r="A1172" t="s">
        <v>8219</v>
      </c>
      <c r="B1172">
        <v>25</v>
      </c>
      <c r="D1172" t="s">
        <v>8221</v>
      </c>
      <c r="E1172">
        <v>1</v>
      </c>
    </row>
    <row r="1173" spans="1:5" x14ac:dyDescent="0.3">
      <c r="A1173" t="s">
        <v>8219</v>
      </c>
      <c r="B1173">
        <v>25</v>
      </c>
      <c r="D1173" t="s">
        <v>8221</v>
      </c>
      <c r="E1173">
        <v>1</v>
      </c>
    </row>
    <row r="1174" spans="1:5" x14ac:dyDescent="0.3">
      <c r="A1174" t="s">
        <v>8219</v>
      </c>
      <c r="B1174">
        <v>29</v>
      </c>
      <c r="D1174" t="s">
        <v>8221</v>
      </c>
      <c r="E1174">
        <v>14</v>
      </c>
    </row>
    <row r="1175" spans="1:5" x14ac:dyDescent="0.3">
      <c r="A1175" t="s">
        <v>8219</v>
      </c>
      <c r="B1175">
        <v>43</v>
      </c>
      <c r="D1175" t="s">
        <v>8221</v>
      </c>
      <c r="E1175">
        <v>42</v>
      </c>
    </row>
    <row r="1176" spans="1:5" x14ac:dyDescent="0.3">
      <c r="A1176" t="s">
        <v>8219</v>
      </c>
      <c r="B1176">
        <v>46</v>
      </c>
      <c r="D1176" t="s">
        <v>8221</v>
      </c>
      <c r="E1176">
        <v>27</v>
      </c>
    </row>
    <row r="1177" spans="1:5" x14ac:dyDescent="0.3">
      <c r="A1177" t="s">
        <v>8219</v>
      </c>
      <c r="B1177">
        <v>27</v>
      </c>
      <c r="D1177" t="s">
        <v>8221</v>
      </c>
      <c r="E1177">
        <v>5</v>
      </c>
    </row>
    <row r="1178" spans="1:5" x14ac:dyDescent="0.3">
      <c r="A1178" t="s">
        <v>8219</v>
      </c>
      <c r="B1178">
        <v>112</v>
      </c>
      <c r="D1178" t="s">
        <v>8221</v>
      </c>
      <c r="E1178">
        <v>13</v>
      </c>
    </row>
    <row r="1179" spans="1:5" x14ac:dyDescent="0.3">
      <c r="A1179" t="s">
        <v>8219</v>
      </c>
      <c r="B1179">
        <v>34</v>
      </c>
      <c r="D1179" t="s">
        <v>8221</v>
      </c>
      <c r="E1179">
        <v>12</v>
      </c>
    </row>
    <row r="1180" spans="1:5" x14ac:dyDescent="0.3">
      <c r="A1180" t="s">
        <v>8219</v>
      </c>
      <c r="B1180">
        <v>145</v>
      </c>
      <c r="D1180" t="s">
        <v>8221</v>
      </c>
      <c r="E1180">
        <v>90</v>
      </c>
    </row>
    <row r="1181" spans="1:5" x14ac:dyDescent="0.3">
      <c r="A1181" t="s">
        <v>8219</v>
      </c>
      <c r="B1181">
        <v>19</v>
      </c>
      <c r="D1181" t="s">
        <v>8221</v>
      </c>
      <c r="E1181">
        <v>2</v>
      </c>
    </row>
    <row r="1182" spans="1:5" x14ac:dyDescent="0.3">
      <c r="A1182" t="s">
        <v>8219</v>
      </c>
      <c r="B1182">
        <v>288</v>
      </c>
      <c r="D1182" t="s">
        <v>8221</v>
      </c>
      <c r="E1182">
        <v>5</v>
      </c>
    </row>
    <row r="1183" spans="1:5" x14ac:dyDescent="0.3">
      <c r="A1183" t="s">
        <v>8219</v>
      </c>
      <c r="B1183">
        <v>14</v>
      </c>
      <c r="D1183" t="s">
        <v>8221</v>
      </c>
      <c r="E1183">
        <v>31</v>
      </c>
    </row>
    <row r="1184" spans="1:5" x14ac:dyDescent="0.3">
      <c r="A1184" t="s">
        <v>8219</v>
      </c>
      <c r="B1184">
        <v>7</v>
      </c>
      <c r="D1184" t="s">
        <v>8221</v>
      </c>
      <c r="E1184">
        <v>4</v>
      </c>
    </row>
    <row r="1185" spans="1:5" x14ac:dyDescent="0.3">
      <c r="A1185" t="s">
        <v>8219</v>
      </c>
      <c r="B1185">
        <v>211</v>
      </c>
      <c r="D1185" t="s">
        <v>8221</v>
      </c>
      <c r="E1185">
        <v>29</v>
      </c>
    </row>
    <row r="1186" spans="1:5" x14ac:dyDescent="0.3">
      <c r="A1186" t="s">
        <v>8219</v>
      </c>
      <c r="B1186">
        <v>85</v>
      </c>
      <c r="D1186" t="s">
        <v>8221</v>
      </c>
      <c r="E1186">
        <v>2</v>
      </c>
    </row>
    <row r="1187" spans="1:5" x14ac:dyDescent="0.3">
      <c r="A1187" t="s">
        <v>8219</v>
      </c>
      <c r="B1187">
        <v>103</v>
      </c>
      <c r="D1187" t="s">
        <v>8221</v>
      </c>
      <c r="E1187">
        <v>114</v>
      </c>
    </row>
    <row r="1188" spans="1:5" x14ac:dyDescent="0.3">
      <c r="A1188" t="s">
        <v>8219</v>
      </c>
      <c r="B1188">
        <v>113</v>
      </c>
      <c r="D1188" t="s">
        <v>8221</v>
      </c>
      <c r="E1188">
        <v>1</v>
      </c>
    </row>
    <row r="1189" spans="1:5" x14ac:dyDescent="0.3">
      <c r="A1189" t="s">
        <v>8219</v>
      </c>
      <c r="B1189">
        <v>167</v>
      </c>
      <c r="D1189" t="s">
        <v>8221</v>
      </c>
      <c r="E1189">
        <v>76</v>
      </c>
    </row>
    <row r="1190" spans="1:5" x14ac:dyDescent="0.3">
      <c r="A1190" t="s">
        <v>8219</v>
      </c>
      <c r="B1190">
        <v>73</v>
      </c>
      <c r="D1190" t="s">
        <v>8221</v>
      </c>
      <c r="E1190">
        <v>9</v>
      </c>
    </row>
    <row r="1191" spans="1:5" x14ac:dyDescent="0.3">
      <c r="A1191" t="s">
        <v>8219</v>
      </c>
      <c r="B1191">
        <v>75</v>
      </c>
      <c r="D1191" t="s">
        <v>8221</v>
      </c>
      <c r="E1191">
        <v>37</v>
      </c>
    </row>
    <row r="1192" spans="1:5" x14ac:dyDescent="0.3">
      <c r="A1192" t="s">
        <v>8219</v>
      </c>
      <c r="B1192">
        <v>614</v>
      </c>
      <c r="D1192" t="s">
        <v>8221</v>
      </c>
      <c r="E1192">
        <v>0</v>
      </c>
    </row>
    <row r="1193" spans="1:5" x14ac:dyDescent="0.3">
      <c r="A1193" t="s">
        <v>8219</v>
      </c>
      <c r="B1193">
        <v>107</v>
      </c>
      <c r="D1193" t="s">
        <v>8221</v>
      </c>
      <c r="E1193">
        <v>1</v>
      </c>
    </row>
    <row r="1194" spans="1:5" x14ac:dyDescent="0.3">
      <c r="A1194" t="s">
        <v>8219</v>
      </c>
      <c r="B1194">
        <v>1224</v>
      </c>
      <c r="D1194" t="s">
        <v>8221</v>
      </c>
      <c r="E1194">
        <v>10</v>
      </c>
    </row>
    <row r="1195" spans="1:5" x14ac:dyDescent="0.3">
      <c r="A1195" t="s">
        <v>8219</v>
      </c>
      <c r="B1195">
        <v>104</v>
      </c>
      <c r="D1195" t="s">
        <v>8221</v>
      </c>
      <c r="E1195">
        <v>1</v>
      </c>
    </row>
    <row r="1196" spans="1:5" x14ac:dyDescent="0.3">
      <c r="A1196" t="s">
        <v>8219</v>
      </c>
      <c r="B1196">
        <v>79</v>
      </c>
      <c r="D1196" t="s">
        <v>8221</v>
      </c>
      <c r="E1196">
        <v>2</v>
      </c>
    </row>
    <row r="1197" spans="1:5" x14ac:dyDescent="0.3">
      <c r="A1197" t="s">
        <v>8219</v>
      </c>
      <c r="B1197">
        <v>157</v>
      </c>
      <c r="D1197" t="s">
        <v>8221</v>
      </c>
      <c r="E1197">
        <v>1</v>
      </c>
    </row>
    <row r="1198" spans="1:5" x14ac:dyDescent="0.3">
      <c r="A1198" t="s">
        <v>8219</v>
      </c>
      <c r="B1198">
        <v>50</v>
      </c>
      <c r="D1198" t="s">
        <v>8221</v>
      </c>
      <c r="E1198">
        <v>10</v>
      </c>
    </row>
    <row r="1199" spans="1:5" x14ac:dyDescent="0.3">
      <c r="A1199" t="s">
        <v>8219</v>
      </c>
      <c r="B1199">
        <v>64</v>
      </c>
      <c r="D1199" t="s">
        <v>8221</v>
      </c>
      <c r="E1199">
        <v>9</v>
      </c>
    </row>
    <row r="1200" spans="1:5" x14ac:dyDescent="0.3">
      <c r="A1200" t="s">
        <v>8219</v>
      </c>
      <c r="B1200">
        <v>200</v>
      </c>
      <c r="D1200" t="s">
        <v>8221</v>
      </c>
      <c r="E1200">
        <v>19</v>
      </c>
    </row>
    <row r="1201" spans="1:5" x14ac:dyDescent="0.3">
      <c r="A1201" t="s">
        <v>8219</v>
      </c>
      <c r="B1201">
        <v>22</v>
      </c>
      <c r="D1201" t="s">
        <v>8221</v>
      </c>
      <c r="E1201">
        <v>0</v>
      </c>
    </row>
    <row r="1202" spans="1:5" x14ac:dyDescent="0.3">
      <c r="A1202" t="s">
        <v>8219</v>
      </c>
      <c r="B1202">
        <v>163</v>
      </c>
      <c r="D1202" t="s">
        <v>8221</v>
      </c>
      <c r="E1202">
        <v>4</v>
      </c>
    </row>
    <row r="1203" spans="1:5" x14ac:dyDescent="0.3">
      <c r="A1203" t="s">
        <v>8219</v>
      </c>
      <c r="B1203">
        <v>77</v>
      </c>
      <c r="D1203" t="s">
        <v>8221</v>
      </c>
      <c r="E1203">
        <v>8</v>
      </c>
    </row>
    <row r="1204" spans="1:5" x14ac:dyDescent="0.3">
      <c r="A1204" t="s">
        <v>8219</v>
      </c>
      <c r="B1204">
        <v>89</v>
      </c>
      <c r="D1204" t="s">
        <v>8221</v>
      </c>
      <c r="E1204">
        <v>24</v>
      </c>
    </row>
    <row r="1205" spans="1:5" x14ac:dyDescent="0.3">
      <c r="A1205" t="s">
        <v>8219</v>
      </c>
      <c r="B1205">
        <v>3355</v>
      </c>
      <c r="D1205" t="s">
        <v>8221</v>
      </c>
      <c r="E1205">
        <v>0</v>
      </c>
    </row>
    <row r="1206" spans="1:5" x14ac:dyDescent="0.3">
      <c r="A1206" t="s">
        <v>8219</v>
      </c>
      <c r="B1206">
        <v>537</v>
      </c>
      <c r="D1206" t="s">
        <v>8221</v>
      </c>
      <c r="E1206">
        <v>39</v>
      </c>
    </row>
    <row r="1207" spans="1:5" x14ac:dyDescent="0.3">
      <c r="A1207" t="s">
        <v>8219</v>
      </c>
      <c r="B1207">
        <v>125</v>
      </c>
      <c r="D1207" t="s">
        <v>8221</v>
      </c>
      <c r="E1207">
        <v>6</v>
      </c>
    </row>
    <row r="1208" spans="1:5" x14ac:dyDescent="0.3">
      <c r="A1208" t="s">
        <v>8219</v>
      </c>
      <c r="B1208">
        <v>163</v>
      </c>
      <c r="D1208" t="s">
        <v>8221</v>
      </c>
      <c r="E1208">
        <v>4</v>
      </c>
    </row>
    <row r="1209" spans="1:5" x14ac:dyDescent="0.3">
      <c r="A1209" t="s">
        <v>8219</v>
      </c>
      <c r="B1209">
        <v>283</v>
      </c>
      <c r="D1209" t="s">
        <v>8221</v>
      </c>
      <c r="E1209">
        <v>3</v>
      </c>
    </row>
    <row r="1210" spans="1:5" x14ac:dyDescent="0.3">
      <c r="A1210" t="s">
        <v>8219</v>
      </c>
      <c r="B1210">
        <v>352</v>
      </c>
      <c r="D1210" t="s">
        <v>8221</v>
      </c>
      <c r="E1210">
        <v>53</v>
      </c>
    </row>
    <row r="1211" spans="1:5" x14ac:dyDescent="0.3">
      <c r="A1211" t="s">
        <v>8219</v>
      </c>
      <c r="B1211">
        <v>94</v>
      </c>
      <c r="D1211" t="s">
        <v>8221</v>
      </c>
      <c r="E1211">
        <v>1</v>
      </c>
    </row>
    <row r="1212" spans="1:5" x14ac:dyDescent="0.3">
      <c r="A1212" t="s">
        <v>8219</v>
      </c>
      <c r="B1212">
        <v>67</v>
      </c>
      <c r="D1212" t="s">
        <v>8221</v>
      </c>
      <c r="E1212">
        <v>2</v>
      </c>
    </row>
    <row r="1213" spans="1:5" x14ac:dyDescent="0.3">
      <c r="A1213" t="s">
        <v>8219</v>
      </c>
      <c r="B1213">
        <v>221</v>
      </c>
      <c r="D1213" t="s">
        <v>8221</v>
      </c>
      <c r="E1213">
        <v>25</v>
      </c>
    </row>
    <row r="1214" spans="1:5" x14ac:dyDescent="0.3">
      <c r="A1214" t="s">
        <v>8219</v>
      </c>
      <c r="B1214">
        <v>2165</v>
      </c>
      <c r="D1214" t="s">
        <v>8221</v>
      </c>
      <c r="E1214">
        <v>6</v>
      </c>
    </row>
    <row r="1215" spans="1:5" x14ac:dyDescent="0.3">
      <c r="A1215" t="s">
        <v>8219</v>
      </c>
      <c r="B1215">
        <v>179</v>
      </c>
      <c r="D1215" t="s">
        <v>8221</v>
      </c>
      <c r="E1215">
        <v>0</v>
      </c>
    </row>
    <row r="1216" spans="1:5" x14ac:dyDescent="0.3">
      <c r="A1216" t="s">
        <v>8219</v>
      </c>
      <c r="B1216">
        <v>123</v>
      </c>
      <c r="D1216" t="s">
        <v>8221</v>
      </c>
      <c r="E1216">
        <v>12</v>
      </c>
    </row>
    <row r="1217" spans="1:5" x14ac:dyDescent="0.3">
      <c r="A1217" t="s">
        <v>8219</v>
      </c>
      <c r="B1217">
        <v>1104</v>
      </c>
      <c r="D1217" t="s">
        <v>8221</v>
      </c>
      <c r="E1217">
        <v>0</v>
      </c>
    </row>
    <row r="1218" spans="1:5" x14ac:dyDescent="0.3">
      <c r="A1218" t="s">
        <v>8219</v>
      </c>
      <c r="B1218">
        <v>403</v>
      </c>
      <c r="D1218" t="s">
        <v>8221</v>
      </c>
      <c r="E1218">
        <v>36</v>
      </c>
    </row>
    <row r="1219" spans="1:5" x14ac:dyDescent="0.3">
      <c r="A1219" t="s">
        <v>8219</v>
      </c>
      <c r="B1219">
        <v>109</v>
      </c>
      <c r="D1219" t="s">
        <v>8221</v>
      </c>
      <c r="E1219">
        <v>0</v>
      </c>
    </row>
    <row r="1220" spans="1:5" x14ac:dyDescent="0.3">
      <c r="A1220" t="s">
        <v>8219</v>
      </c>
      <c r="B1220">
        <v>372</v>
      </c>
      <c r="D1220" t="s">
        <v>8221</v>
      </c>
      <c r="E1220">
        <v>2</v>
      </c>
    </row>
    <row r="1221" spans="1:5" x14ac:dyDescent="0.3">
      <c r="A1221" t="s">
        <v>8219</v>
      </c>
      <c r="B1221">
        <v>311</v>
      </c>
      <c r="D1221" t="s">
        <v>8221</v>
      </c>
      <c r="E1221">
        <v>1</v>
      </c>
    </row>
    <row r="1222" spans="1:5" x14ac:dyDescent="0.3">
      <c r="A1222" t="s">
        <v>8219</v>
      </c>
      <c r="B1222">
        <v>61</v>
      </c>
      <c r="D1222" t="s">
        <v>8221</v>
      </c>
      <c r="E1222">
        <v>59</v>
      </c>
    </row>
    <row r="1223" spans="1:5" x14ac:dyDescent="0.3">
      <c r="A1223" t="s">
        <v>8219</v>
      </c>
      <c r="B1223">
        <v>115</v>
      </c>
      <c r="D1223" t="s">
        <v>8221</v>
      </c>
      <c r="E1223">
        <v>1</v>
      </c>
    </row>
    <row r="1224" spans="1:5" x14ac:dyDescent="0.3">
      <c r="A1224" t="s">
        <v>8219</v>
      </c>
      <c r="B1224">
        <v>111</v>
      </c>
      <c r="D1224" t="s">
        <v>8221</v>
      </c>
      <c r="E1224">
        <v>31</v>
      </c>
    </row>
    <row r="1225" spans="1:5" x14ac:dyDescent="0.3">
      <c r="A1225" t="s">
        <v>8219</v>
      </c>
      <c r="B1225">
        <v>337</v>
      </c>
      <c r="D1225" t="s">
        <v>8221</v>
      </c>
      <c r="E1225">
        <v>18</v>
      </c>
    </row>
    <row r="1226" spans="1:5" x14ac:dyDescent="0.3">
      <c r="A1226" t="s">
        <v>8219</v>
      </c>
      <c r="B1226">
        <v>9</v>
      </c>
      <c r="D1226" t="s">
        <v>8221</v>
      </c>
      <c r="E1226">
        <v>10</v>
      </c>
    </row>
    <row r="1227" spans="1:5" x14ac:dyDescent="0.3">
      <c r="A1227" t="s">
        <v>8219</v>
      </c>
      <c r="B1227">
        <v>120</v>
      </c>
      <c r="D1227" t="s">
        <v>8221</v>
      </c>
      <c r="E1227">
        <v>0</v>
      </c>
    </row>
    <row r="1228" spans="1:5" x14ac:dyDescent="0.3">
      <c r="A1228" t="s">
        <v>8219</v>
      </c>
      <c r="B1228">
        <v>102</v>
      </c>
      <c r="D1228" t="s">
        <v>8221</v>
      </c>
      <c r="E1228">
        <v>14</v>
      </c>
    </row>
    <row r="1229" spans="1:5" x14ac:dyDescent="0.3">
      <c r="A1229" t="s">
        <v>8219</v>
      </c>
      <c r="B1229">
        <v>186</v>
      </c>
      <c r="D1229" t="s">
        <v>8221</v>
      </c>
      <c r="E1229">
        <v>2</v>
      </c>
    </row>
    <row r="1230" spans="1:5" x14ac:dyDescent="0.3">
      <c r="A1230" t="s">
        <v>8219</v>
      </c>
      <c r="B1230">
        <v>15</v>
      </c>
      <c r="D1230" t="s">
        <v>8221</v>
      </c>
      <c r="E1230">
        <v>1</v>
      </c>
    </row>
    <row r="1231" spans="1:5" x14ac:dyDescent="0.3">
      <c r="A1231" t="s">
        <v>8219</v>
      </c>
      <c r="B1231">
        <v>67</v>
      </c>
      <c r="D1231" t="s">
        <v>8221</v>
      </c>
      <c r="E1231">
        <v>3</v>
      </c>
    </row>
    <row r="1232" spans="1:5" x14ac:dyDescent="0.3">
      <c r="A1232" t="s">
        <v>8219</v>
      </c>
      <c r="B1232">
        <v>130</v>
      </c>
      <c r="D1232" t="s">
        <v>8221</v>
      </c>
      <c r="E1232">
        <v>0</v>
      </c>
    </row>
    <row r="1233" spans="1:5" x14ac:dyDescent="0.3">
      <c r="A1233" t="s">
        <v>8219</v>
      </c>
      <c r="B1233">
        <v>16</v>
      </c>
      <c r="D1233" t="s">
        <v>8221</v>
      </c>
      <c r="E1233">
        <v>2</v>
      </c>
    </row>
    <row r="1234" spans="1:5" x14ac:dyDescent="0.3">
      <c r="A1234" t="s">
        <v>8219</v>
      </c>
      <c r="B1234">
        <v>67</v>
      </c>
      <c r="D1234" t="s">
        <v>8221</v>
      </c>
      <c r="E1234">
        <v>0</v>
      </c>
    </row>
    <row r="1235" spans="1:5" x14ac:dyDescent="0.3">
      <c r="A1235" t="s">
        <v>8219</v>
      </c>
      <c r="B1235">
        <v>124</v>
      </c>
      <c r="D1235" t="s">
        <v>8221</v>
      </c>
      <c r="E1235">
        <v>12</v>
      </c>
    </row>
    <row r="1236" spans="1:5" x14ac:dyDescent="0.3">
      <c r="A1236" t="s">
        <v>8219</v>
      </c>
      <c r="B1236">
        <v>80</v>
      </c>
      <c r="D1236" t="s">
        <v>8221</v>
      </c>
      <c r="E1236">
        <v>1</v>
      </c>
    </row>
    <row r="1237" spans="1:5" x14ac:dyDescent="0.3">
      <c r="A1237" t="s">
        <v>8219</v>
      </c>
      <c r="B1237">
        <v>282</v>
      </c>
      <c r="D1237" t="s">
        <v>8221</v>
      </c>
      <c r="E1237">
        <v>8</v>
      </c>
    </row>
    <row r="1238" spans="1:5" x14ac:dyDescent="0.3">
      <c r="A1238" t="s">
        <v>8219</v>
      </c>
      <c r="B1238">
        <v>68</v>
      </c>
      <c r="D1238" t="s">
        <v>8221</v>
      </c>
      <c r="E1238">
        <v>2</v>
      </c>
    </row>
    <row r="1239" spans="1:5" x14ac:dyDescent="0.3">
      <c r="A1239" t="s">
        <v>8219</v>
      </c>
      <c r="B1239">
        <v>86</v>
      </c>
      <c r="D1239" t="s">
        <v>8221</v>
      </c>
      <c r="E1239">
        <v>31</v>
      </c>
    </row>
    <row r="1240" spans="1:5" x14ac:dyDescent="0.3">
      <c r="A1240" t="s">
        <v>8219</v>
      </c>
      <c r="B1240">
        <v>115</v>
      </c>
      <c r="D1240" t="s">
        <v>8221</v>
      </c>
      <c r="E1240">
        <v>5</v>
      </c>
    </row>
    <row r="1241" spans="1:5" x14ac:dyDescent="0.3">
      <c r="A1241" t="s">
        <v>8219</v>
      </c>
      <c r="B1241">
        <v>75</v>
      </c>
      <c r="D1241" t="s">
        <v>8221</v>
      </c>
      <c r="E1241">
        <v>1</v>
      </c>
    </row>
    <row r="1242" spans="1:5" x14ac:dyDescent="0.3">
      <c r="A1242" t="s">
        <v>8219</v>
      </c>
      <c r="B1242">
        <v>43</v>
      </c>
      <c r="D1242" t="s">
        <v>8221</v>
      </c>
      <c r="E1242">
        <v>12</v>
      </c>
    </row>
    <row r="1243" spans="1:5" x14ac:dyDescent="0.3">
      <c r="A1243" t="s">
        <v>8219</v>
      </c>
      <c r="B1243">
        <v>48</v>
      </c>
      <c r="D1243" t="s">
        <v>8221</v>
      </c>
      <c r="E1243">
        <v>4</v>
      </c>
    </row>
    <row r="1244" spans="1:5" x14ac:dyDescent="0.3">
      <c r="A1244" t="s">
        <v>8219</v>
      </c>
      <c r="B1244">
        <v>52</v>
      </c>
      <c r="D1244" t="s">
        <v>8221</v>
      </c>
      <c r="E1244">
        <v>0</v>
      </c>
    </row>
    <row r="1245" spans="1:5" x14ac:dyDescent="0.3">
      <c r="A1245" t="s">
        <v>8219</v>
      </c>
      <c r="B1245">
        <v>43</v>
      </c>
      <c r="D1245" t="s">
        <v>8221</v>
      </c>
      <c r="E1245">
        <v>7</v>
      </c>
    </row>
    <row r="1246" spans="1:5" x14ac:dyDescent="0.3">
      <c r="A1246" t="s">
        <v>8219</v>
      </c>
      <c r="B1246">
        <v>58</v>
      </c>
      <c r="D1246" t="s">
        <v>8221</v>
      </c>
      <c r="E1246">
        <v>2</v>
      </c>
    </row>
    <row r="1247" spans="1:5" x14ac:dyDescent="0.3">
      <c r="A1247" t="s">
        <v>8219</v>
      </c>
      <c r="B1247">
        <v>47</v>
      </c>
      <c r="D1247" t="s">
        <v>8221</v>
      </c>
      <c r="E1247">
        <v>1</v>
      </c>
    </row>
    <row r="1248" spans="1:5" x14ac:dyDescent="0.3">
      <c r="A1248" t="s">
        <v>8219</v>
      </c>
      <c r="B1248">
        <v>36</v>
      </c>
      <c r="D1248" t="s">
        <v>8221</v>
      </c>
      <c r="E1248">
        <v>4</v>
      </c>
    </row>
    <row r="1249" spans="1:5" x14ac:dyDescent="0.3">
      <c r="A1249" t="s">
        <v>8219</v>
      </c>
      <c r="B1249">
        <v>17</v>
      </c>
      <c r="D1249" t="s">
        <v>8221</v>
      </c>
      <c r="E1249">
        <v>6</v>
      </c>
    </row>
    <row r="1250" spans="1:5" x14ac:dyDescent="0.3">
      <c r="A1250" t="s">
        <v>8219</v>
      </c>
      <c r="B1250">
        <v>104</v>
      </c>
      <c r="D1250" t="s">
        <v>8221</v>
      </c>
      <c r="E1250">
        <v>8</v>
      </c>
    </row>
    <row r="1251" spans="1:5" x14ac:dyDescent="0.3">
      <c r="A1251" t="s">
        <v>8219</v>
      </c>
      <c r="B1251">
        <v>47</v>
      </c>
      <c r="D1251" t="s">
        <v>8221</v>
      </c>
      <c r="E1251">
        <v>14</v>
      </c>
    </row>
    <row r="1252" spans="1:5" x14ac:dyDescent="0.3">
      <c r="A1252" t="s">
        <v>8219</v>
      </c>
      <c r="B1252">
        <v>38</v>
      </c>
      <c r="D1252" t="s">
        <v>8221</v>
      </c>
      <c r="E1252">
        <v>0</v>
      </c>
    </row>
    <row r="1253" spans="1:5" x14ac:dyDescent="0.3">
      <c r="A1253" t="s">
        <v>8219</v>
      </c>
      <c r="B1253">
        <v>81</v>
      </c>
      <c r="D1253" t="s">
        <v>8221</v>
      </c>
      <c r="E1253">
        <v>4</v>
      </c>
    </row>
    <row r="1254" spans="1:5" x14ac:dyDescent="0.3">
      <c r="A1254" t="s">
        <v>8219</v>
      </c>
      <c r="B1254">
        <v>55</v>
      </c>
      <c r="D1254" t="s">
        <v>8221</v>
      </c>
      <c r="E1254">
        <v>0</v>
      </c>
    </row>
    <row r="1255" spans="1:5" x14ac:dyDescent="0.3">
      <c r="A1255" t="s">
        <v>8219</v>
      </c>
      <c r="B1255">
        <v>41</v>
      </c>
      <c r="D1255" t="s">
        <v>8221</v>
      </c>
      <c r="E1255">
        <v>0</v>
      </c>
    </row>
    <row r="1256" spans="1:5" x14ac:dyDescent="0.3">
      <c r="A1256" t="s">
        <v>8219</v>
      </c>
      <c r="B1256">
        <v>79</v>
      </c>
      <c r="D1256" t="s">
        <v>8221</v>
      </c>
      <c r="E1256">
        <v>1</v>
      </c>
    </row>
    <row r="1257" spans="1:5" x14ac:dyDescent="0.3">
      <c r="A1257" t="s">
        <v>8219</v>
      </c>
      <c r="B1257">
        <v>16</v>
      </c>
      <c r="D1257" t="s">
        <v>8221</v>
      </c>
      <c r="E1257">
        <v>1</v>
      </c>
    </row>
    <row r="1258" spans="1:5" x14ac:dyDescent="0.3">
      <c r="A1258" t="s">
        <v>8219</v>
      </c>
      <c r="B1258">
        <v>8</v>
      </c>
      <c r="D1258" t="s">
        <v>8221</v>
      </c>
      <c r="E1258">
        <v>1</v>
      </c>
    </row>
    <row r="1259" spans="1:5" x14ac:dyDescent="0.3">
      <c r="A1259" t="s">
        <v>8219</v>
      </c>
      <c r="B1259">
        <v>95</v>
      </c>
      <c r="D1259" t="s">
        <v>8221</v>
      </c>
      <c r="E1259">
        <v>1</v>
      </c>
    </row>
    <row r="1260" spans="1:5" x14ac:dyDescent="0.3">
      <c r="A1260" t="s">
        <v>8219</v>
      </c>
      <c r="B1260">
        <v>25</v>
      </c>
      <c r="D1260" t="s">
        <v>8221</v>
      </c>
      <c r="E1260">
        <v>4</v>
      </c>
    </row>
    <row r="1261" spans="1:5" x14ac:dyDescent="0.3">
      <c r="A1261" t="s">
        <v>8219</v>
      </c>
      <c r="B1261">
        <v>19</v>
      </c>
      <c r="D1261" t="s">
        <v>8221</v>
      </c>
      <c r="E1261">
        <v>0</v>
      </c>
    </row>
    <row r="1262" spans="1:5" x14ac:dyDescent="0.3">
      <c r="A1262" t="s">
        <v>8219</v>
      </c>
      <c r="B1262">
        <v>90</v>
      </c>
      <c r="D1262" t="s">
        <v>8221</v>
      </c>
      <c r="E1262">
        <v>0</v>
      </c>
    </row>
    <row r="1263" spans="1:5" x14ac:dyDescent="0.3">
      <c r="A1263" t="s">
        <v>8219</v>
      </c>
      <c r="B1263">
        <v>41</v>
      </c>
      <c r="D1263" t="s">
        <v>8221</v>
      </c>
      <c r="E1263">
        <v>2</v>
      </c>
    </row>
    <row r="1264" spans="1:5" x14ac:dyDescent="0.3">
      <c r="A1264" t="s">
        <v>8219</v>
      </c>
      <c r="B1264">
        <v>30</v>
      </c>
      <c r="D1264" t="s">
        <v>8221</v>
      </c>
      <c r="E1264">
        <v>24</v>
      </c>
    </row>
    <row r="1265" spans="1:5" x14ac:dyDescent="0.3">
      <c r="A1265" t="s">
        <v>8219</v>
      </c>
      <c r="B1265">
        <v>38</v>
      </c>
      <c r="D1265" t="s">
        <v>8221</v>
      </c>
      <c r="E1265">
        <v>1</v>
      </c>
    </row>
    <row r="1266" spans="1:5" x14ac:dyDescent="0.3">
      <c r="A1266" t="s">
        <v>8219</v>
      </c>
      <c r="B1266">
        <v>65</v>
      </c>
      <c r="D1266" t="s">
        <v>8221</v>
      </c>
      <c r="E1266">
        <v>2</v>
      </c>
    </row>
    <row r="1267" spans="1:5" x14ac:dyDescent="0.3">
      <c r="A1267" t="s">
        <v>8219</v>
      </c>
      <c r="B1267">
        <v>75</v>
      </c>
      <c r="D1267" t="s">
        <v>8221</v>
      </c>
      <c r="E1267">
        <v>1</v>
      </c>
    </row>
    <row r="1268" spans="1:5" x14ac:dyDescent="0.3">
      <c r="A1268" t="s">
        <v>8219</v>
      </c>
      <c r="B1268">
        <v>16</v>
      </c>
      <c r="D1268" t="s">
        <v>8221</v>
      </c>
      <c r="E1268">
        <v>37</v>
      </c>
    </row>
    <row r="1269" spans="1:5" x14ac:dyDescent="0.3">
      <c r="A1269" t="s">
        <v>8219</v>
      </c>
      <c r="B1269">
        <v>10</v>
      </c>
      <c r="D1269" t="s">
        <v>8221</v>
      </c>
      <c r="E1269">
        <v>5</v>
      </c>
    </row>
    <row r="1270" spans="1:5" x14ac:dyDescent="0.3">
      <c r="A1270" t="s">
        <v>8219</v>
      </c>
      <c r="B1270">
        <v>27</v>
      </c>
      <c r="D1270" t="s">
        <v>8221</v>
      </c>
      <c r="E1270">
        <v>4</v>
      </c>
    </row>
    <row r="1271" spans="1:5" x14ac:dyDescent="0.3">
      <c r="A1271" t="s">
        <v>8219</v>
      </c>
      <c r="B1271">
        <v>259</v>
      </c>
      <c r="D1271" t="s">
        <v>8221</v>
      </c>
      <c r="E1271">
        <v>16</v>
      </c>
    </row>
    <row r="1272" spans="1:5" x14ac:dyDescent="0.3">
      <c r="A1272" t="s">
        <v>8219</v>
      </c>
      <c r="B1272">
        <v>39</v>
      </c>
      <c r="D1272" t="s">
        <v>8221</v>
      </c>
      <c r="E1272">
        <v>9</v>
      </c>
    </row>
    <row r="1273" spans="1:5" x14ac:dyDescent="0.3">
      <c r="A1273" t="s">
        <v>8219</v>
      </c>
      <c r="B1273">
        <v>42</v>
      </c>
      <c r="D1273" t="s">
        <v>8221</v>
      </c>
      <c r="E1273">
        <v>0</v>
      </c>
    </row>
    <row r="1274" spans="1:5" x14ac:dyDescent="0.3">
      <c r="A1274" t="s">
        <v>8219</v>
      </c>
      <c r="B1274">
        <v>10</v>
      </c>
      <c r="D1274" t="s">
        <v>8221</v>
      </c>
      <c r="E1274">
        <v>40</v>
      </c>
    </row>
    <row r="1275" spans="1:5" x14ac:dyDescent="0.3">
      <c r="A1275" t="s">
        <v>8219</v>
      </c>
      <c r="B1275">
        <v>56</v>
      </c>
      <c r="D1275" t="s">
        <v>8221</v>
      </c>
      <c r="E1275">
        <v>0</v>
      </c>
    </row>
    <row r="1276" spans="1:5" x14ac:dyDescent="0.3">
      <c r="A1276" t="s">
        <v>8219</v>
      </c>
      <c r="B1276">
        <v>20</v>
      </c>
      <c r="D1276" t="s">
        <v>8221</v>
      </c>
      <c r="E1276">
        <v>2</v>
      </c>
    </row>
    <row r="1277" spans="1:5" x14ac:dyDescent="0.3">
      <c r="A1277" t="s">
        <v>8219</v>
      </c>
      <c r="B1277">
        <v>170</v>
      </c>
      <c r="D1277" t="s">
        <v>8221</v>
      </c>
      <c r="E1277">
        <v>1</v>
      </c>
    </row>
    <row r="1278" spans="1:5" x14ac:dyDescent="0.3">
      <c r="A1278" t="s">
        <v>8219</v>
      </c>
      <c r="B1278">
        <v>29</v>
      </c>
      <c r="D1278" t="s">
        <v>8221</v>
      </c>
      <c r="E1278">
        <v>9</v>
      </c>
    </row>
    <row r="1279" spans="1:5" x14ac:dyDescent="0.3">
      <c r="A1279" t="s">
        <v>8219</v>
      </c>
      <c r="B1279">
        <v>132</v>
      </c>
      <c r="D1279" t="s">
        <v>8221</v>
      </c>
      <c r="E1279">
        <v>34</v>
      </c>
    </row>
    <row r="1280" spans="1:5" x14ac:dyDescent="0.3">
      <c r="A1280" t="s">
        <v>8219</v>
      </c>
      <c r="B1280">
        <v>27</v>
      </c>
      <c r="D1280" t="s">
        <v>8221</v>
      </c>
      <c r="E1280">
        <v>23</v>
      </c>
    </row>
    <row r="1281" spans="1:5" x14ac:dyDescent="0.3">
      <c r="A1281" t="s">
        <v>8219</v>
      </c>
      <c r="B1281">
        <v>26</v>
      </c>
      <c r="D1281" t="s">
        <v>8221</v>
      </c>
      <c r="E1281">
        <v>19</v>
      </c>
    </row>
    <row r="1282" spans="1:5" x14ac:dyDescent="0.3">
      <c r="A1282" t="s">
        <v>8219</v>
      </c>
      <c r="B1282">
        <v>43</v>
      </c>
      <c r="D1282" t="s">
        <v>8221</v>
      </c>
      <c r="E1282">
        <v>50</v>
      </c>
    </row>
    <row r="1283" spans="1:5" x14ac:dyDescent="0.3">
      <c r="A1283" t="s">
        <v>8219</v>
      </c>
      <c r="B1283">
        <v>80</v>
      </c>
      <c r="D1283" t="s">
        <v>8221</v>
      </c>
      <c r="E1283">
        <v>12</v>
      </c>
    </row>
    <row r="1284" spans="1:5" x14ac:dyDescent="0.3">
      <c r="A1284" t="s">
        <v>8219</v>
      </c>
      <c r="B1284">
        <v>33</v>
      </c>
      <c r="D1284" t="s">
        <v>8221</v>
      </c>
      <c r="E1284">
        <v>8</v>
      </c>
    </row>
    <row r="1285" spans="1:5" x14ac:dyDescent="0.3">
      <c r="A1285" t="s">
        <v>8219</v>
      </c>
      <c r="B1285">
        <v>71</v>
      </c>
      <c r="D1285" t="s">
        <v>8221</v>
      </c>
      <c r="E1285">
        <v>9</v>
      </c>
    </row>
    <row r="1286" spans="1:5" x14ac:dyDescent="0.3">
      <c r="A1286" t="s">
        <v>8219</v>
      </c>
      <c r="B1286">
        <v>81</v>
      </c>
      <c r="D1286" t="s">
        <v>8221</v>
      </c>
      <c r="E1286">
        <v>43</v>
      </c>
    </row>
    <row r="1287" spans="1:5" x14ac:dyDescent="0.3">
      <c r="A1287" t="s">
        <v>8219</v>
      </c>
      <c r="B1287">
        <v>76</v>
      </c>
      <c r="D1287" t="s">
        <v>8221</v>
      </c>
      <c r="E1287">
        <v>28</v>
      </c>
    </row>
    <row r="1288" spans="1:5" x14ac:dyDescent="0.3">
      <c r="A1288" t="s">
        <v>8219</v>
      </c>
      <c r="B1288">
        <v>48</v>
      </c>
      <c r="D1288" t="s">
        <v>8221</v>
      </c>
      <c r="E1288">
        <v>4</v>
      </c>
    </row>
    <row r="1289" spans="1:5" x14ac:dyDescent="0.3">
      <c r="A1289" t="s">
        <v>8219</v>
      </c>
      <c r="B1289">
        <v>61</v>
      </c>
      <c r="D1289" t="s">
        <v>8221</v>
      </c>
      <c r="E1289">
        <v>24</v>
      </c>
    </row>
    <row r="1290" spans="1:5" x14ac:dyDescent="0.3">
      <c r="A1290" t="s">
        <v>8219</v>
      </c>
      <c r="B1290">
        <v>60</v>
      </c>
      <c r="D1290" t="s">
        <v>8221</v>
      </c>
      <c r="E1290">
        <v>2</v>
      </c>
    </row>
    <row r="1291" spans="1:5" x14ac:dyDescent="0.3">
      <c r="A1291" t="s">
        <v>8219</v>
      </c>
      <c r="B1291">
        <v>136</v>
      </c>
      <c r="D1291" t="s">
        <v>8221</v>
      </c>
      <c r="E1291">
        <v>2</v>
      </c>
    </row>
    <row r="1292" spans="1:5" x14ac:dyDescent="0.3">
      <c r="A1292" t="s">
        <v>8219</v>
      </c>
      <c r="B1292">
        <v>14</v>
      </c>
      <c r="D1292" t="s">
        <v>8221</v>
      </c>
      <c r="E1292">
        <v>20</v>
      </c>
    </row>
    <row r="1293" spans="1:5" x14ac:dyDescent="0.3">
      <c r="A1293" t="s">
        <v>8219</v>
      </c>
      <c r="B1293">
        <v>78</v>
      </c>
      <c r="D1293" t="s">
        <v>8221</v>
      </c>
      <c r="E1293">
        <v>1</v>
      </c>
    </row>
    <row r="1294" spans="1:5" x14ac:dyDescent="0.3">
      <c r="A1294" t="s">
        <v>8219</v>
      </c>
      <c r="B1294">
        <v>4</v>
      </c>
      <c r="D1294" t="s">
        <v>8221</v>
      </c>
      <c r="E1294">
        <v>1</v>
      </c>
    </row>
    <row r="1295" spans="1:5" x14ac:dyDescent="0.3">
      <c r="A1295" t="s">
        <v>8219</v>
      </c>
      <c r="B1295">
        <v>11</v>
      </c>
      <c r="D1295" t="s">
        <v>8221</v>
      </c>
      <c r="E1295">
        <v>4</v>
      </c>
    </row>
    <row r="1296" spans="1:5" x14ac:dyDescent="0.3">
      <c r="A1296" t="s">
        <v>8219</v>
      </c>
      <c r="B1296">
        <v>185</v>
      </c>
      <c r="D1296" t="s">
        <v>8221</v>
      </c>
      <c r="E1296">
        <v>1</v>
      </c>
    </row>
    <row r="1297" spans="1:5" x14ac:dyDescent="0.3">
      <c r="A1297" t="s">
        <v>8219</v>
      </c>
      <c r="B1297">
        <v>59</v>
      </c>
      <c r="D1297" t="s">
        <v>8221</v>
      </c>
      <c r="E1297">
        <v>1</v>
      </c>
    </row>
    <row r="1298" spans="1:5" x14ac:dyDescent="0.3">
      <c r="A1298" t="s">
        <v>8219</v>
      </c>
      <c r="B1298">
        <v>27</v>
      </c>
      <c r="D1298" t="s">
        <v>8221</v>
      </c>
      <c r="E1298">
        <v>13</v>
      </c>
    </row>
    <row r="1299" spans="1:5" x14ac:dyDescent="0.3">
      <c r="A1299" t="s">
        <v>8219</v>
      </c>
      <c r="B1299">
        <v>63</v>
      </c>
      <c r="D1299" t="s">
        <v>8221</v>
      </c>
      <c r="E1299">
        <v>1</v>
      </c>
    </row>
    <row r="1300" spans="1:5" x14ac:dyDescent="0.3">
      <c r="A1300" t="s">
        <v>8219</v>
      </c>
      <c r="B1300">
        <v>13</v>
      </c>
      <c r="D1300" t="s">
        <v>8221</v>
      </c>
      <c r="E1300">
        <v>1</v>
      </c>
    </row>
    <row r="1301" spans="1:5" x14ac:dyDescent="0.3">
      <c r="A1301" t="s">
        <v>8219</v>
      </c>
      <c r="B1301">
        <v>13</v>
      </c>
      <c r="D1301" t="s">
        <v>8221</v>
      </c>
      <c r="E1301">
        <v>0</v>
      </c>
    </row>
    <row r="1302" spans="1:5" x14ac:dyDescent="0.3">
      <c r="A1302" t="s">
        <v>8219</v>
      </c>
      <c r="B1302">
        <v>57</v>
      </c>
      <c r="D1302" t="s">
        <v>8221</v>
      </c>
      <c r="E1302">
        <v>3</v>
      </c>
    </row>
    <row r="1303" spans="1:5" x14ac:dyDescent="0.3">
      <c r="A1303" t="s">
        <v>8219</v>
      </c>
      <c r="B1303">
        <v>61</v>
      </c>
      <c r="D1303" t="s">
        <v>8221</v>
      </c>
      <c r="E1303">
        <v>14</v>
      </c>
    </row>
    <row r="1304" spans="1:5" x14ac:dyDescent="0.3">
      <c r="A1304" t="s">
        <v>8219</v>
      </c>
      <c r="B1304">
        <v>65</v>
      </c>
      <c r="D1304" t="s">
        <v>8221</v>
      </c>
      <c r="E1304">
        <v>2</v>
      </c>
    </row>
    <row r="1305" spans="1:5" x14ac:dyDescent="0.3">
      <c r="A1305" t="s">
        <v>8219</v>
      </c>
      <c r="B1305">
        <v>134</v>
      </c>
      <c r="D1305" t="s">
        <v>8221</v>
      </c>
      <c r="E1305">
        <v>5</v>
      </c>
    </row>
    <row r="1306" spans="1:5" x14ac:dyDescent="0.3">
      <c r="A1306" t="s">
        <v>8219</v>
      </c>
      <c r="B1306">
        <v>37</v>
      </c>
      <c r="D1306" t="s">
        <v>8221</v>
      </c>
      <c r="E1306">
        <v>14</v>
      </c>
    </row>
    <row r="1307" spans="1:5" x14ac:dyDescent="0.3">
      <c r="A1307" t="s">
        <v>8219</v>
      </c>
      <c r="B1307">
        <v>37</v>
      </c>
      <c r="D1307" t="s">
        <v>8221</v>
      </c>
      <c r="E1307">
        <v>9</v>
      </c>
    </row>
    <row r="1308" spans="1:5" x14ac:dyDescent="0.3">
      <c r="A1308" t="s">
        <v>8219</v>
      </c>
      <c r="B1308">
        <v>150</v>
      </c>
      <c r="D1308" t="s">
        <v>8221</v>
      </c>
      <c r="E1308">
        <v>8</v>
      </c>
    </row>
    <row r="1309" spans="1:5" x14ac:dyDescent="0.3">
      <c r="A1309" t="s">
        <v>8219</v>
      </c>
      <c r="B1309">
        <v>56</v>
      </c>
      <c r="D1309" t="s">
        <v>8221</v>
      </c>
      <c r="E1309">
        <v>7</v>
      </c>
    </row>
    <row r="1310" spans="1:5" x14ac:dyDescent="0.3">
      <c r="A1310" t="s">
        <v>8219</v>
      </c>
      <c r="B1310">
        <v>18</v>
      </c>
      <c r="D1310" t="s">
        <v>8221</v>
      </c>
      <c r="E1310">
        <v>0</v>
      </c>
    </row>
    <row r="1311" spans="1:5" x14ac:dyDescent="0.3">
      <c r="A1311" t="s">
        <v>8219</v>
      </c>
      <c r="B1311">
        <v>60</v>
      </c>
      <c r="D1311" t="s">
        <v>8221</v>
      </c>
      <c r="E1311">
        <v>84</v>
      </c>
    </row>
    <row r="1312" spans="1:5" x14ac:dyDescent="0.3">
      <c r="A1312" t="s">
        <v>8219</v>
      </c>
      <c r="B1312">
        <v>67</v>
      </c>
      <c r="D1312" t="s">
        <v>8221</v>
      </c>
      <c r="E1312">
        <v>11</v>
      </c>
    </row>
    <row r="1313" spans="1:5" x14ac:dyDescent="0.3">
      <c r="A1313" t="s">
        <v>8219</v>
      </c>
      <c r="B1313">
        <v>35</v>
      </c>
      <c r="D1313" t="s">
        <v>8221</v>
      </c>
      <c r="E1313">
        <v>1</v>
      </c>
    </row>
    <row r="1314" spans="1:5" x14ac:dyDescent="0.3">
      <c r="A1314" t="s">
        <v>8219</v>
      </c>
      <c r="B1314">
        <v>34</v>
      </c>
      <c r="D1314" t="s">
        <v>8221</v>
      </c>
      <c r="E1314">
        <v>4</v>
      </c>
    </row>
    <row r="1315" spans="1:5" x14ac:dyDescent="0.3">
      <c r="A1315" t="s">
        <v>8219</v>
      </c>
      <c r="B1315">
        <v>36</v>
      </c>
      <c r="D1315" t="s">
        <v>8221</v>
      </c>
      <c r="E1315">
        <v>10</v>
      </c>
    </row>
    <row r="1316" spans="1:5" x14ac:dyDescent="0.3">
      <c r="A1316" t="s">
        <v>8219</v>
      </c>
      <c r="B1316">
        <v>18</v>
      </c>
      <c r="D1316" t="s">
        <v>8221</v>
      </c>
      <c r="E1316">
        <v>16</v>
      </c>
    </row>
    <row r="1317" spans="1:5" x14ac:dyDescent="0.3">
      <c r="A1317" t="s">
        <v>8219</v>
      </c>
      <c r="B1317">
        <v>25</v>
      </c>
      <c r="D1317" t="s">
        <v>8221</v>
      </c>
      <c r="E1317">
        <v>2</v>
      </c>
    </row>
    <row r="1318" spans="1:5" x14ac:dyDescent="0.3">
      <c r="A1318" t="s">
        <v>8219</v>
      </c>
      <c r="B1318">
        <v>21</v>
      </c>
      <c r="D1318" t="s">
        <v>8221</v>
      </c>
      <c r="E1318">
        <v>5</v>
      </c>
    </row>
    <row r="1319" spans="1:5" x14ac:dyDescent="0.3">
      <c r="A1319" t="s">
        <v>8219</v>
      </c>
      <c r="B1319">
        <v>151</v>
      </c>
      <c r="D1319" t="s">
        <v>8221</v>
      </c>
      <c r="E1319">
        <v>1</v>
      </c>
    </row>
    <row r="1320" spans="1:5" x14ac:dyDescent="0.3">
      <c r="A1320" t="s">
        <v>8219</v>
      </c>
      <c r="B1320">
        <v>489</v>
      </c>
      <c r="D1320" t="s">
        <v>8221</v>
      </c>
      <c r="E1320">
        <v>31</v>
      </c>
    </row>
    <row r="1321" spans="1:5" x14ac:dyDescent="0.3">
      <c r="A1321" t="s">
        <v>8219</v>
      </c>
      <c r="B1321">
        <v>50</v>
      </c>
      <c r="D1321" t="s">
        <v>8221</v>
      </c>
      <c r="E1321">
        <v>0</v>
      </c>
    </row>
    <row r="1322" spans="1:5" x14ac:dyDescent="0.3">
      <c r="A1322" t="s">
        <v>8219</v>
      </c>
      <c r="B1322">
        <v>321</v>
      </c>
      <c r="D1322" t="s">
        <v>8221</v>
      </c>
      <c r="E1322">
        <v>2</v>
      </c>
    </row>
    <row r="1323" spans="1:5" x14ac:dyDescent="0.3">
      <c r="A1323" t="s">
        <v>8219</v>
      </c>
      <c r="B1323">
        <v>1762</v>
      </c>
      <c r="D1323" t="s">
        <v>8221</v>
      </c>
      <c r="E1323">
        <v>7</v>
      </c>
    </row>
    <row r="1324" spans="1:5" x14ac:dyDescent="0.3">
      <c r="A1324" t="s">
        <v>8219</v>
      </c>
      <c r="B1324">
        <v>385</v>
      </c>
      <c r="D1324" t="s">
        <v>8221</v>
      </c>
      <c r="E1324">
        <v>16</v>
      </c>
    </row>
    <row r="1325" spans="1:5" x14ac:dyDescent="0.3">
      <c r="A1325" t="s">
        <v>8219</v>
      </c>
      <c r="B1325">
        <v>398</v>
      </c>
      <c r="D1325" t="s">
        <v>8221</v>
      </c>
      <c r="E1325">
        <v>4</v>
      </c>
    </row>
    <row r="1326" spans="1:5" x14ac:dyDescent="0.3">
      <c r="A1326" t="s">
        <v>8219</v>
      </c>
      <c r="B1326">
        <v>304</v>
      </c>
      <c r="D1326" t="s">
        <v>8221</v>
      </c>
      <c r="E1326">
        <v>4</v>
      </c>
    </row>
    <row r="1327" spans="1:5" x14ac:dyDescent="0.3">
      <c r="A1327" t="s">
        <v>8219</v>
      </c>
      <c r="B1327">
        <v>676</v>
      </c>
      <c r="D1327" t="s">
        <v>8221</v>
      </c>
      <c r="E1327">
        <v>4</v>
      </c>
    </row>
    <row r="1328" spans="1:5" x14ac:dyDescent="0.3">
      <c r="A1328" t="s">
        <v>8219</v>
      </c>
      <c r="B1328">
        <v>577</v>
      </c>
      <c r="D1328" t="s">
        <v>8221</v>
      </c>
      <c r="E1328">
        <v>3</v>
      </c>
    </row>
    <row r="1329" spans="1:5" x14ac:dyDescent="0.3">
      <c r="A1329" t="s">
        <v>8219</v>
      </c>
      <c r="B1329">
        <v>3663</v>
      </c>
      <c r="D1329" t="s">
        <v>8221</v>
      </c>
      <c r="E1329">
        <v>36</v>
      </c>
    </row>
    <row r="1330" spans="1:5" x14ac:dyDescent="0.3">
      <c r="A1330" t="s">
        <v>8219</v>
      </c>
      <c r="B1330">
        <v>294</v>
      </c>
      <c r="D1330" t="s">
        <v>8221</v>
      </c>
      <c r="E1330">
        <v>1</v>
      </c>
    </row>
    <row r="1331" spans="1:5" x14ac:dyDescent="0.3">
      <c r="A1331" t="s">
        <v>8219</v>
      </c>
      <c r="B1331">
        <v>28</v>
      </c>
      <c r="D1331" t="s">
        <v>8221</v>
      </c>
      <c r="E1331">
        <v>7</v>
      </c>
    </row>
    <row r="1332" spans="1:5" x14ac:dyDescent="0.3">
      <c r="A1332" t="s">
        <v>8219</v>
      </c>
      <c r="B1332">
        <v>100</v>
      </c>
      <c r="D1332" t="s">
        <v>8221</v>
      </c>
      <c r="E1332">
        <v>27</v>
      </c>
    </row>
    <row r="1333" spans="1:5" x14ac:dyDescent="0.3">
      <c r="A1333" t="s">
        <v>8219</v>
      </c>
      <c r="B1333">
        <v>72</v>
      </c>
      <c r="D1333" t="s">
        <v>8221</v>
      </c>
      <c r="E1333">
        <v>1</v>
      </c>
    </row>
    <row r="1334" spans="1:5" x14ac:dyDescent="0.3">
      <c r="A1334" t="s">
        <v>8219</v>
      </c>
      <c r="B1334">
        <v>238</v>
      </c>
      <c r="D1334" t="s">
        <v>8221</v>
      </c>
      <c r="E1334">
        <v>0</v>
      </c>
    </row>
    <row r="1335" spans="1:5" x14ac:dyDescent="0.3">
      <c r="A1335" t="s">
        <v>8219</v>
      </c>
      <c r="B1335">
        <v>159</v>
      </c>
      <c r="D1335" t="s">
        <v>8221</v>
      </c>
      <c r="E1335">
        <v>1</v>
      </c>
    </row>
    <row r="1336" spans="1:5" x14ac:dyDescent="0.3">
      <c r="A1336" t="s">
        <v>8219</v>
      </c>
      <c r="B1336">
        <v>77</v>
      </c>
      <c r="D1336" t="s">
        <v>8221</v>
      </c>
      <c r="E1336">
        <v>3</v>
      </c>
    </row>
    <row r="1337" spans="1:5" x14ac:dyDescent="0.3">
      <c r="A1337" t="s">
        <v>8219</v>
      </c>
      <c r="B1337">
        <v>53</v>
      </c>
      <c r="D1337" t="s">
        <v>8221</v>
      </c>
      <c r="E1337">
        <v>3</v>
      </c>
    </row>
    <row r="1338" spans="1:5" x14ac:dyDescent="0.3">
      <c r="A1338" t="s">
        <v>8219</v>
      </c>
      <c r="B1338">
        <v>1251</v>
      </c>
      <c r="D1338" t="s">
        <v>8221</v>
      </c>
      <c r="E1338">
        <v>3</v>
      </c>
    </row>
    <row r="1339" spans="1:5" x14ac:dyDescent="0.3">
      <c r="A1339" t="s">
        <v>8219</v>
      </c>
      <c r="B1339">
        <v>465</v>
      </c>
      <c r="D1339" t="s">
        <v>8221</v>
      </c>
      <c r="E1339">
        <v>0</v>
      </c>
    </row>
    <row r="1340" spans="1:5" x14ac:dyDescent="0.3">
      <c r="A1340" t="s">
        <v>8219</v>
      </c>
      <c r="B1340">
        <v>74</v>
      </c>
      <c r="D1340" t="s">
        <v>8221</v>
      </c>
      <c r="E1340">
        <v>6</v>
      </c>
    </row>
    <row r="1341" spans="1:5" x14ac:dyDescent="0.3">
      <c r="A1341" t="s">
        <v>8219</v>
      </c>
      <c r="B1341">
        <v>62</v>
      </c>
      <c r="D1341" t="s">
        <v>8221</v>
      </c>
      <c r="E1341">
        <v>17</v>
      </c>
    </row>
    <row r="1342" spans="1:5" x14ac:dyDescent="0.3">
      <c r="A1342" t="s">
        <v>8219</v>
      </c>
      <c r="B1342">
        <v>3468</v>
      </c>
      <c r="D1342" t="s">
        <v>8221</v>
      </c>
      <c r="E1342">
        <v>40</v>
      </c>
    </row>
    <row r="1343" spans="1:5" x14ac:dyDescent="0.3">
      <c r="A1343" t="s">
        <v>8219</v>
      </c>
      <c r="B1343">
        <v>52</v>
      </c>
      <c r="D1343" t="s">
        <v>8221</v>
      </c>
      <c r="E1343">
        <v>3</v>
      </c>
    </row>
    <row r="1344" spans="1:5" x14ac:dyDescent="0.3">
      <c r="A1344" t="s">
        <v>8219</v>
      </c>
      <c r="B1344">
        <v>50</v>
      </c>
      <c r="D1344" t="s">
        <v>8221</v>
      </c>
      <c r="E1344">
        <v>1</v>
      </c>
    </row>
    <row r="1345" spans="1:5" x14ac:dyDescent="0.3">
      <c r="A1345" t="s">
        <v>8219</v>
      </c>
      <c r="B1345">
        <v>45</v>
      </c>
      <c r="D1345" t="s">
        <v>8221</v>
      </c>
      <c r="E1345">
        <v>2</v>
      </c>
    </row>
    <row r="1346" spans="1:5" x14ac:dyDescent="0.3">
      <c r="A1346" t="s">
        <v>8219</v>
      </c>
      <c r="B1346">
        <v>21</v>
      </c>
      <c r="D1346" t="s">
        <v>8221</v>
      </c>
      <c r="E1346">
        <v>7</v>
      </c>
    </row>
    <row r="1347" spans="1:5" x14ac:dyDescent="0.3">
      <c r="A1347" t="s">
        <v>8219</v>
      </c>
      <c r="B1347">
        <v>100</v>
      </c>
      <c r="D1347" t="s">
        <v>8221</v>
      </c>
      <c r="E1347">
        <v>14</v>
      </c>
    </row>
    <row r="1348" spans="1:5" x14ac:dyDescent="0.3">
      <c r="A1348" t="s">
        <v>8219</v>
      </c>
      <c r="B1348">
        <v>81</v>
      </c>
      <c r="D1348" t="s">
        <v>8221</v>
      </c>
      <c r="E1348">
        <v>0</v>
      </c>
    </row>
    <row r="1349" spans="1:5" x14ac:dyDescent="0.3">
      <c r="A1349" t="s">
        <v>8219</v>
      </c>
      <c r="B1349">
        <v>286</v>
      </c>
      <c r="D1349" t="s">
        <v>8221</v>
      </c>
      <c r="E1349">
        <v>0</v>
      </c>
    </row>
    <row r="1350" spans="1:5" x14ac:dyDescent="0.3">
      <c r="A1350" t="s">
        <v>8219</v>
      </c>
      <c r="B1350">
        <v>42</v>
      </c>
      <c r="D1350" t="s">
        <v>8221</v>
      </c>
      <c r="E1350">
        <v>1</v>
      </c>
    </row>
    <row r="1351" spans="1:5" x14ac:dyDescent="0.3">
      <c r="A1351" t="s">
        <v>8219</v>
      </c>
      <c r="B1351">
        <v>199</v>
      </c>
      <c r="D1351" t="s">
        <v>8221</v>
      </c>
      <c r="E1351">
        <v>12</v>
      </c>
    </row>
    <row r="1352" spans="1:5" x14ac:dyDescent="0.3">
      <c r="A1352" t="s">
        <v>8219</v>
      </c>
      <c r="B1352">
        <v>25</v>
      </c>
      <c r="D1352" t="s">
        <v>8221</v>
      </c>
      <c r="E1352">
        <v>12</v>
      </c>
    </row>
    <row r="1353" spans="1:5" x14ac:dyDescent="0.3">
      <c r="A1353" t="s">
        <v>8219</v>
      </c>
      <c r="B1353">
        <v>84</v>
      </c>
      <c r="D1353" t="s">
        <v>8221</v>
      </c>
      <c r="E1353">
        <v>23</v>
      </c>
    </row>
    <row r="1354" spans="1:5" x14ac:dyDescent="0.3">
      <c r="A1354" t="s">
        <v>8219</v>
      </c>
      <c r="B1354">
        <v>50</v>
      </c>
      <c r="D1354" t="s">
        <v>8221</v>
      </c>
      <c r="E1354">
        <v>0</v>
      </c>
    </row>
    <row r="1355" spans="1:5" x14ac:dyDescent="0.3">
      <c r="A1355" t="s">
        <v>8219</v>
      </c>
      <c r="B1355">
        <v>26</v>
      </c>
      <c r="D1355" t="s">
        <v>8221</v>
      </c>
      <c r="E1355">
        <v>10</v>
      </c>
    </row>
    <row r="1356" spans="1:5" x14ac:dyDescent="0.3">
      <c r="A1356" t="s">
        <v>8219</v>
      </c>
      <c r="B1356">
        <v>14</v>
      </c>
      <c r="D1356" t="s">
        <v>8221</v>
      </c>
      <c r="E1356">
        <v>5</v>
      </c>
    </row>
    <row r="1357" spans="1:5" x14ac:dyDescent="0.3">
      <c r="A1357" t="s">
        <v>8219</v>
      </c>
      <c r="B1357">
        <v>49</v>
      </c>
      <c r="D1357" t="s">
        <v>8221</v>
      </c>
      <c r="E1357">
        <v>1</v>
      </c>
    </row>
    <row r="1358" spans="1:5" x14ac:dyDescent="0.3">
      <c r="A1358" t="s">
        <v>8219</v>
      </c>
      <c r="B1358">
        <v>69</v>
      </c>
      <c r="D1358" t="s">
        <v>8221</v>
      </c>
      <c r="E1358">
        <v>2</v>
      </c>
    </row>
    <row r="1359" spans="1:5" x14ac:dyDescent="0.3">
      <c r="A1359" t="s">
        <v>8219</v>
      </c>
      <c r="B1359">
        <v>60</v>
      </c>
      <c r="D1359" t="s">
        <v>8221</v>
      </c>
      <c r="E1359">
        <v>2</v>
      </c>
    </row>
    <row r="1360" spans="1:5" x14ac:dyDescent="0.3">
      <c r="A1360" t="s">
        <v>8219</v>
      </c>
      <c r="B1360">
        <v>80</v>
      </c>
      <c r="D1360" t="s">
        <v>8221</v>
      </c>
      <c r="E1360">
        <v>0</v>
      </c>
    </row>
    <row r="1361" spans="1:5" x14ac:dyDescent="0.3">
      <c r="A1361" t="s">
        <v>8219</v>
      </c>
      <c r="B1361">
        <v>56</v>
      </c>
      <c r="D1361" t="s">
        <v>8221</v>
      </c>
      <c r="E1361">
        <v>13</v>
      </c>
    </row>
    <row r="1362" spans="1:5" x14ac:dyDescent="0.3">
      <c r="A1362" t="s">
        <v>8219</v>
      </c>
      <c r="B1362">
        <v>104</v>
      </c>
      <c r="D1362" t="s">
        <v>8221</v>
      </c>
      <c r="E1362">
        <v>0</v>
      </c>
    </row>
    <row r="1363" spans="1:5" x14ac:dyDescent="0.3">
      <c r="A1363" t="s">
        <v>8219</v>
      </c>
      <c r="B1363">
        <v>46</v>
      </c>
      <c r="D1363" t="s">
        <v>8221</v>
      </c>
      <c r="E1363">
        <v>1</v>
      </c>
    </row>
    <row r="1364" spans="1:5" x14ac:dyDescent="0.3">
      <c r="A1364" t="s">
        <v>8219</v>
      </c>
      <c r="B1364">
        <v>206</v>
      </c>
      <c r="D1364" t="s">
        <v>8221</v>
      </c>
      <c r="E1364">
        <v>5</v>
      </c>
    </row>
    <row r="1365" spans="1:5" x14ac:dyDescent="0.3">
      <c r="A1365" t="s">
        <v>8219</v>
      </c>
      <c r="B1365">
        <v>18</v>
      </c>
      <c r="D1365" t="s">
        <v>8221</v>
      </c>
      <c r="E1365">
        <v>2</v>
      </c>
    </row>
    <row r="1366" spans="1:5" x14ac:dyDescent="0.3">
      <c r="A1366" t="s">
        <v>8219</v>
      </c>
      <c r="B1366">
        <v>28</v>
      </c>
      <c r="D1366" t="s">
        <v>8221</v>
      </c>
      <c r="E1366">
        <v>0</v>
      </c>
    </row>
    <row r="1367" spans="1:5" x14ac:dyDescent="0.3">
      <c r="A1367" t="s">
        <v>8219</v>
      </c>
      <c r="B1367">
        <v>11</v>
      </c>
      <c r="D1367" t="s">
        <v>8221</v>
      </c>
      <c r="E1367">
        <v>32</v>
      </c>
    </row>
    <row r="1368" spans="1:5" x14ac:dyDescent="0.3">
      <c r="A1368" t="s">
        <v>8219</v>
      </c>
      <c r="B1368">
        <v>263</v>
      </c>
      <c r="D1368" t="s">
        <v>8221</v>
      </c>
      <c r="E1368">
        <v>1</v>
      </c>
    </row>
    <row r="1369" spans="1:5" x14ac:dyDescent="0.3">
      <c r="A1369" t="s">
        <v>8219</v>
      </c>
      <c r="B1369">
        <v>394</v>
      </c>
      <c r="D1369" t="s">
        <v>8221</v>
      </c>
      <c r="E1369">
        <v>1</v>
      </c>
    </row>
    <row r="1370" spans="1:5" x14ac:dyDescent="0.3">
      <c r="A1370" t="s">
        <v>8219</v>
      </c>
      <c r="B1370">
        <v>1049</v>
      </c>
      <c r="D1370" t="s">
        <v>8221</v>
      </c>
      <c r="E1370">
        <v>1</v>
      </c>
    </row>
    <row r="1371" spans="1:5" x14ac:dyDescent="0.3">
      <c r="A1371" t="s">
        <v>8219</v>
      </c>
      <c r="B1371">
        <v>308</v>
      </c>
      <c r="D1371" t="s">
        <v>8221</v>
      </c>
      <c r="E1371">
        <v>0</v>
      </c>
    </row>
    <row r="1372" spans="1:5" x14ac:dyDescent="0.3">
      <c r="A1372" t="s">
        <v>8219</v>
      </c>
      <c r="B1372">
        <v>1088</v>
      </c>
      <c r="D1372" t="s">
        <v>8221</v>
      </c>
      <c r="E1372">
        <v>0</v>
      </c>
    </row>
    <row r="1373" spans="1:5" x14ac:dyDescent="0.3">
      <c r="A1373" t="s">
        <v>8219</v>
      </c>
      <c r="B1373">
        <v>73</v>
      </c>
      <c r="D1373" t="s">
        <v>8221</v>
      </c>
      <c r="E1373">
        <v>8</v>
      </c>
    </row>
    <row r="1374" spans="1:5" x14ac:dyDescent="0.3">
      <c r="A1374" t="s">
        <v>8219</v>
      </c>
      <c r="B1374">
        <v>143</v>
      </c>
      <c r="D1374" t="s">
        <v>8221</v>
      </c>
      <c r="E1374">
        <v>0</v>
      </c>
    </row>
    <row r="1375" spans="1:5" x14ac:dyDescent="0.3">
      <c r="A1375" t="s">
        <v>8219</v>
      </c>
      <c r="B1375">
        <v>1420</v>
      </c>
      <c r="D1375" t="s">
        <v>8221</v>
      </c>
      <c r="E1375">
        <v>1</v>
      </c>
    </row>
    <row r="1376" spans="1:5" x14ac:dyDescent="0.3">
      <c r="A1376" t="s">
        <v>8219</v>
      </c>
      <c r="B1376">
        <v>305</v>
      </c>
      <c r="D1376" t="s">
        <v>8221</v>
      </c>
      <c r="E1376">
        <v>16</v>
      </c>
    </row>
    <row r="1377" spans="1:5" x14ac:dyDescent="0.3">
      <c r="A1377" t="s">
        <v>8219</v>
      </c>
      <c r="B1377">
        <v>551</v>
      </c>
      <c r="D1377" t="s">
        <v>8221</v>
      </c>
      <c r="E1377">
        <v>12</v>
      </c>
    </row>
    <row r="1378" spans="1:5" x14ac:dyDescent="0.3">
      <c r="A1378" t="s">
        <v>8219</v>
      </c>
      <c r="B1378">
        <v>187</v>
      </c>
      <c r="D1378" t="s">
        <v>8221</v>
      </c>
      <c r="E1378">
        <v>4</v>
      </c>
    </row>
    <row r="1379" spans="1:5" x14ac:dyDescent="0.3">
      <c r="A1379" t="s">
        <v>8219</v>
      </c>
      <c r="B1379">
        <v>325</v>
      </c>
      <c r="D1379" t="s">
        <v>8221</v>
      </c>
      <c r="E1379">
        <v>2</v>
      </c>
    </row>
    <row r="1380" spans="1:5" x14ac:dyDescent="0.3">
      <c r="A1380" t="s">
        <v>8219</v>
      </c>
      <c r="B1380">
        <v>148</v>
      </c>
      <c r="D1380" t="s">
        <v>8221</v>
      </c>
      <c r="E1380">
        <v>3</v>
      </c>
    </row>
    <row r="1381" spans="1:5" x14ac:dyDescent="0.3">
      <c r="A1381" t="s">
        <v>8219</v>
      </c>
      <c r="B1381">
        <v>69</v>
      </c>
      <c r="D1381" t="s">
        <v>8221</v>
      </c>
      <c r="E1381">
        <v>0</v>
      </c>
    </row>
    <row r="1382" spans="1:5" x14ac:dyDescent="0.3">
      <c r="A1382" t="s">
        <v>8219</v>
      </c>
      <c r="B1382">
        <v>173</v>
      </c>
      <c r="D1382" t="s">
        <v>8221</v>
      </c>
      <c r="E1382">
        <v>3</v>
      </c>
    </row>
    <row r="1383" spans="1:5" x14ac:dyDescent="0.3">
      <c r="A1383" t="s">
        <v>8219</v>
      </c>
      <c r="B1383">
        <v>269</v>
      </c>
      <c r="D1383" t="s">
        <v>8221</v>
      </c>
      <c r="E1383">
        <v>4</v>
      </c>
    </row>
    <row r="1384" spans="1:5" x14ac:dyDescent="0.3">
      <c r="A1384" t="s">
        <v>8219</v>
      </c>
      <c r="B1384">
        <v>185</v>
      </c>
      <c r="D1384" t="s">
        <v>8221</v>
      </c>
      <c r="E1384">
        <v>2</v>
      </c>
    </row>
    <row r="1385" spans="1:5" x14ac:dyDescent="0.3">
      <c r="A1385" t="s">
        <v>8219</v>
      </c>
      <c r="B1385">
        <v>176</v>
      </c>
      <c r="D1385" t="s">
        <v>8221</v>
      </c>
      <c r="E1385">
        <v>10</v>
      </c>
    </row>
    <row r="1386" spans="1:5" x14ac:dyDescent="0.3">
      <c r="A1386" t="s">
        <v>8219</v>
      </c>
      <c r="B1386">
        <v>1019</v>
      </c>
      <c r="D1386" t="s">
        <v>8221</v>
      </c>
      <c r="E1386">
        <v>11</v>
      </c>
    </row>
    <row r="1387" spans="1:5" x14ac:dyDescent="0.3">
      <c r="A1387" t="s">
        <v>8219</v>
      </c>
      <c r="B1387">
        <v>113</v>
      </c>
      <c r="D1387" t="s">
        <v>8221</v>
      </c>
      <c r="E1387">
        <v>6</v>
      </c>
    </row>
    <row r="1388" spans="1:5" x14ac:dyDescent="0.3">
      <c r="A1388" t="s">
        <v>8219</v>
      </c>
      <c r="B1388">
        <v>404</v>
      </c>
      <c r="D1388" t="s">
        <v>8221</v>
      </c>
      <c r="E1388">
        <v>2</v>
      </c>
    </row>
    <row r="1389" spans="1:5" x14ac:dyDescent="0.3">
      <c r="A1389" t="s">
        <v>8219</v>
      </c>
      <c r="B1389">
        <v>707</v>
      </c>
      <c r="D1389" t="s">
        <v>8221</v>
      </c>
      <c r="E1389">
        <v>6</v>
      </c>
    </row>
    <row r="1390" spans="1:5" x14ac:dyDescent="0.3">
      <c r="A1390" t="s">
        <v>8219</v>
      </c>
      <c r="B1390">
        <v>392</v>
      </c>
      <c r="D1390" t="s">
        <v>8221</v>
      </c>
      <c r="E1390">
        <v>8</v>
      </c>
    </row>
    <row r="1391" spans="1:5" x14ac:dyDescent="0.3">
      <c r="A1391" t="s">
        <v>8219</v>
      </c>
      <c r="B1391">
        <v>23</v>
      </c>
      <c r="D1391" t="s">
        <v>8221</v>
      </c>
      <c r="E1391">
        <v>37</v>
      </c>
    </row>
    <row r="1392" spans="1:5" x14ac:dyDescent="0.3">
      <c r="A1392" t="s">
        <v>8219</v>
      </c>
      <c r="B1392">
        <v>682</v>
      </c>
      <c r="D1392" t="s">
        <v>8221</v>
      </c>
      <c r="E1392">
        <v>11</v>
      </c>
    </row>
    <row r="1393" spans="1:5" x14ac:dyDescent="0.3">
      <c r="A1393" t="s">
        <v>8219</v>
      </c>
      <c r="B1393">
        <v>37</v>
      </c>
      <c r="D1393" t="s">
        <v>8221</v>
      </c>
      <c r="E1393">
        <v>0</v>
      </c>
    </row>
    <row r="1394" spans="1:5" x14ac:dyDescent="0.3">
      <c r="A1394" t="s">
        <v>8219</v>
      </c>
      <c r="B1394">
        <v>146</v>
      </c>
      <c r="D1394" t="s">
        <v>8221</v>
      </c>
      <c r="E1394">
        <v>10</v>
      </c>
    </row>
    <row r="1395" spans="1:5" x14ac:dyDescent="0.3">
      <c r="A1395" t="s">
        <v>8219</v>
      </c>
      <c r="B1395">
        <v>119</v>
      </c>
      <c r="D1395" t="s">
        <v>8221</v>
      </c>
      <c r="E1395">
        <v>6</v>
      </c>
    </row>
    <row r="1396" spans="1:5" x14ac:dyDescent="0.3">
      <c r="A1396" t="s">
        <v>8219</v>
      </c>
      <c r="B1396">
        <v>163</v>
      </c>
      <c r="D1396" t="s">
        <v>8221</v>
      </c>
      <c r="E1396">
        <v>8</v>
      </c>
    </row>
    <row r="1397" spans="1:5" x14ac:dyDescent="0.3">
      <c r="A1397" t="s">
        <v>8219</v>
      </c>
      <c r="B1397">
        <v>339</v>
      </c>
      <c r="D1397" t="s">
        <v>8221</v>
      </c>
      <c r="E1397">
        <v>6</v>
      </c>
    </row>
    <row r="1398" spans="1:5" x14ac:dyDescent="0.3">
      <c r="A1398" t="s">
        <v>8219</v>
      </c>
      <c r="B1398">
        <v>58</v>
      </c>
      <c r="D1398" t="s">
        <v>8221</v>
      </c>
      <c r="E1398">
        <v>7</v>
      </c>
    </row>
    <row r="1399" spans="1:5" x14ac:dyDescent="0.3">
      <c r="A1399" t="s">
        <v>8219</v>
      </c>
      <c r="B1399">
        <v>456</v>
      </c>
      <c r="D1399" t="s">
        <v>8221</v>
      </c>
      <c r="E1399">
        <v>7</v>
      </c>
    </row>
    <row r="1400" spans="1:5" x14ac:dyDescent="0.3">
      <c r="A1400" t="s">
        <v>8219</v>
      </c>
      <c r="B1400">
        <v>15</v>
      </c>
      <c r="D1400" t="s">
        <v>8221</v>
      </c>
      <c r="E1400">
        <v>5</v>
      </c>
    </row>
    <row r="1401" spans="1:5" x14ac:dyDescent="0.3">
      <c r="A1401" t="s">
        <v>8219</v>
      </c>
      <c r="B1401">
        <v>191</v>
      </c>
      <c r="D1401" t="s">
        <v>8221</v>
      </c>
      <c r="E1401">
        <v>46</v>
      </c>
    </row>
    <row r="1402" spans="1:5" x14ac:dyDescent="0.3">
      <c r="A1402" t="s">
        <v>8219</v>
      </c>
      <c r="B1402">
        <v>17</v>
      </c>
      <c r="D1402" t="s">
        <v>8221</v>
      </c>
      <c r="E1402">
        <v>10</v>
      </c>
    </row>
    <row r="1403" spans="1:5" x14ac:dyDescent="0.3">
      <c r="A1403" t="s">
        <v>8219</v>
      </c>
      <c r="B1403">
        <v>28</v>
      </c>
      <c r="D1403" t="s">
        <v>8221</v>
      </c>
      <c r="E1403">
        <v>19</v>
      </c>
    </row>
    <row r="1404" spans="1:5" x14ac:dyDescent="0.3">
      <c r="A1404" t="s">
        <v>8219</v>
      </c>
      <c r="B1404">
        <v>18</v>
      </c>
      <c r="D1404" t="s">
        <v>8221</v>
      </c>
      <c r="E1404">
        <v>13</v>
      </c>
    </row>
    <row r="1405" spans="1:5" x14ac:dyDescent="0.3">
      <c r="A1405" t="s">
        <v>8219</v>
      </c>
      <c r="B1405">
        <v>61</v>
      </c>
      <c r="D1405" t="s">
        <v>8221</v>
      </c>
      <c r="E1405">
        <v>13</v>
      </c>
    </row>
    <row r="1406" spans="1:5" x14ac:dyDescent="0.3">
      <c r="A1406" t="s">
        <v>8219</v>
      </c>
      <c r="B1406">
        <v>108</v>
      </c>
      <c r="D1406" t="s">
        <v>8221</v>
      </c>
      <c r="E1406">
        <v>4</v>
      </c>
    </row>
    <row r="1407" spans="1:5" x14ac:dyDescent="0.3">
      <c r="A1407" t="s">
        <v>8219</v>
      </c>
      <c r="B1407">
        <v>142</v>
      </c>
      <c r="D1407" t="s">
        <v>8221</v>
      </c>
      <c r="E1407">
        <v>0</v>
      </c>
    </row>
    <row r="1408" spans="1:5" x14ac:dyDescent="0.3">
      <c r="A1408" t="s">
        <v>8219</v>
      </c>
      <c r="B1408">
        <v>74</v>
      </c>
      <c r="D1408" t="s">
        <v>8221</v>
      </c>
      <c r="E1408">
        <v>3</v>
      </c>
    </row>
    <row r="1409" spans="1:5" x14ac:dyDescent="0.3">
      <c r="A1409" t="s">
        <v>8219</v>
      </c>
      <c r="B1409">
        <v>38</v>
      </c>
      <c r="D1409" t="s">
        <v>8221</v>
      </c>
      <c r="E1409">
        <v>1</v>
      </c>
    </row>
    <row r="1410" spans="1:5" x14ac:dyDescent="0.3">
      <c r="A1410" t="s">
        <v>8219</v>
      </c>
      <c r="B1410">
        <v>20</v>
      </c>
      <c r="D1410" t="s">
        <v>8221</v>
      </c>
      <c r="E1410">
        <v>9</v>
      </c>
    </row>
    <row r="1411" spans="1:5" x14ac:dyDescent="0.3">
      <c r="A1411" t="s">
        <v>8219</v>
      </c>
      <c r="B1411">
        <v>24</v>
      </c>
      <c r="D1411" t="s">
        <v>8221</v>
      </c>
      <c r="E1411">
        <v>1</v>
      </c>
    </row>
    <row r="1412" spans="1:5" x14ac:dyDescent="0.3">
      <c r="A1412" t="s">
        <v>8219</v>
      </c>
      <c r="B1412">
        <v>66</v>
      </c>
      <c r="D1412" t="s">
        <v>8221</v>
      </c>
      <c r="E1412">
        <v>1</v>
      </c>
    </row>
    <row r="1413" spans="1:5" x14ac:dyDescent="0.3">
      <c r="A1413" t="s">
        <v>8219</v>
      </c>
      <c r="B1413">
        <v>28</v>
      </c>
      <c r="D1413" t="s">
        <v>8221</v>
      </c>
      <c r="E1413">
        <v>4</v>
      </c>
    </row>
    <row r="1414" spans="1:5" x14ac:dyDescent="0.3">
      <c r="A1414" t="s">
        <v>8219</v>
      </c>
      <c r="B1414">
        <v>24</v>
      </c>
      <c r="D1414" t="s">
        <v>8221</v>
      </c>
      <c r="E1414">
        <v>17</v>
      </c>
    </row>
    <row r="1415" spans="1:5" x14ac:dyDescent="0.3">
      <c r="A1415" t="s">
        <v>8219</v>
      </c>
      <c r="B1415">
        <v>73</v>
      </c>
      <c r="D1415" t="s">
        <v>8221</v>
      </c>
      <c r="E1415">
        <v>0</v>
      </c>
    </row>
    <row r="1416" spans="1:5" x14ac:dyDescent="0.3">
      <c r="A1416" t="s">
        <v>8219</v>
      </c>
      <c r="B1416">
        <v>3</v>
      </c>
      <c r="D1416" t="s">
        <v>8221</v>
      </c>
      <c r="E1416">
        <v>12</v>
      </c>
    </row>
    <row r="1417" spans="1:5" x14ac:dyDescent="0.3">
      <c r="A1417" t="s">
        <v>8219</v>
      </c>
      <c r="B1417">
        <v>20</v>
      </c>
      <c r="D1417" t="s">
        <v>8221</v>
      </c>
      <c r="E1417">
        <v>14</v>
      </c>
    </row>
    <row r="1418" spans="1:5" x14ac:dyDescent="0.3">
      <c r="A1418" t="s">
        <v>8219</v>
      </c>
      <c r="B1418">
        <v>21</v>
      </c>
      <c r="D1418" t="s">
        <v>8221</v>
      </c>
      <c r="E1418">
        <v>1</v>
      </c>
    </row>
    <row r="1419" spans="1:5" x14ac:dyDescent="0.3">
      <c r="A1419" t="s">
        <v>8219</v>
      </c>
      <c r="B1419">
        <v>94</v>
      </c>
      <c r="D1419" t="s">
        <v>8221</v>
      </c>
      <c r="E1419">
        <v>14</v>
      </c>
    </row>
    <row r="1420" spans="1:5" x14ac:dyDescent="0.3">
      <c r="A1420" t="s">
        <v>8219</v>
      </c>
      <c r="B1420">
        <v>139</v>
      </c>
      <c r="D1420" t="s">
        <v>8221</v>
      </c>
      <c r="E1420">
        <v>4</v>
      </c>
    </row>
    <row r="1421" spans="1:5" x14ac:dyDescent="0.3">
      <c r="A1421" t="s">
        <v>8219</v>
      </c>
      <c r="B1421">
        <v>130</v>
      </c>
      <c r="D1421" t="s">
        <v>8221</v>
      </c>
      <c r="E1421">
        <v>2</v>
      </c>
    </row>
    <row r="1422" spans="1:5" x14ac:dyDescent="0.3">
      <c r="A1422" t="s">
        <v>8219</v>
      </c>
      <c r="B1422">
        <v>31</v>
      </c>
      <c r="D1422" t="s">
        <v>8221</v>
      </c>
      <c r="E1422">
        <v>1</v>
      </c>
    </row>
    <row r="1423" spans="1:5" x14ac:dyDescent="0.3">
      <c r="A1423" t="s">
        <v>8219</v>
      </c>
      <c r="B1423">
        <v>13</v>
      </c>
      <c r="D1423" t="s">
        <v>8221</v>
      </c>
      <c r="E1423">
        <v>2</v>
      </c>
    </row>
    <row r="1424" spans="1:5" x14ac:dyDescent="0.3">
      <c r="A1424" t="s">
        <v>8219</v>
      </c>
      <c r="B1424">
        <v>90</v>
      </c>
      <c r="D1424" t="s">
        <v>8221</v>
      </c>
      <c r="E1424">
        <v>1</v>
      </c>
    </row>
    <row r="1425" spans="1:5" x14ac:dyDescent="0.3">
      <c r="A1425" t="s">
        <v>8219</v>
      </c>
      <c r="B1425">
        <v>141</v>
      </c>
      <c r="D1425" t="s">
        <v>8221</v>
      </c>
      <c r="E1425">
        <v>1</v>
      </c>
    </row>
    <row r="1426" spans="1:5" x14ac:dyDescent="0.3">
      <c r="A1426" t="s">
        <v>8219</v>
      </c>
      <c r="B1426">
        <v>23</v>
      </c>
      <c r="D1426" t="s">
        <v>8221</v>
      </c>
      <c r="E1426">
        <v>4</v>
      </c>
    </row>
    <row r="1427" spans="1:5" x14ac:dyDescent="0.3">
      <c r="A1427" t="s">
        <v>8219</v>
      </c>
      <c r="B1427">
        <v>18</v>
      </c>
      <c r="D1427" t="s">
        <v>8221</v>
      </c>
      <c r="E1427">
        <v>3</v>
      </c>
    </row>
    <row r="1428" spans="1:5" x14ac:dyDescent="0.3">
      <c r="A1428" t="s">
        <v>8219</v>
      </c>
      <c r="B1428">
        <v>76</v>
      </c>
      <c r="D1428" t="s">
        <v>8221</v>
      </c>
      <c r="E1428">
        <v>38</v>
      </c>
    </row>
    <row r="1429" spans="1:5" x14ac:dyDescent="0.3">
      <c r="A1429" t="s">
        <v>8219</v>
      </c>
      <c r="B1429">
        <v>93</v>
      </c>
      <c r="D1429" t="s">
        <v>8221</v>
      </c>
      <c r="E1429">
        <v>4</v>
      </c>
    </row>
    <row r="1430" spans="1:5" x14ac:dyDescent="0.3">
      <c r="A1430" t="s">
        <v>8219</v>
      </c>
      <c r="B1430">
        <v>69</v>
      </c>
      <c r="D1430" t="s">
        <v>8221</v>
      </c>
      <c r="E1430">
        <v>0</v>
      </c>
    </row>
    <row r="1431" spans="1:5" x14ac:dyDescent="0.3">
      <c r="A1431" t="s">
        <v>8219</v>
      </c>
      <c r="B1431">
        <v>21</v>
      </c>
      <c r="D1431" t="s">
        <v>8221</v>
      </c>
      <c r="E1431">
        <v>2</v>
      </c>
    </row>
    <row r="1432" spans="1:5" x14ac:dyDescent="0.3">
      <c r="A1432" t="s">
        <v>8219</v>
      </c>
      <c r="B1432">
        <v>57</v>
      </c>
      <c r="D1432" t="s">
        <v>8221</v>
      </c>
      <c r="E1432">
        <v>0</v>
      </c>
    </row>
    <row r="1433" spans="1:5" x14ac:dyDescent="0.3">
      <c r="A1433" t="s">
        <v>8219</v>
      </c>
      <c r="B1433">
        <v>108</v>
      </c>
      <c r="D1433" t="s">
        <v>8221</v>
      </c>
      <c r="E1433">
        <v>1</v>
      </c>
    </row>
    <row r="1434" spans="1:5" x14ac:dyDescent="0.3">
      <c r="A1434" t="s">
        <v>8219</v>
      </c>
      <c r="B1434">
        <v>83</v>
      </c>
      <c r="D1434" t="s">
        <v>8221</v>
      </c>
      <c r="E1434">
        <v>7</v>
      </c>
    </row>
    <row r="1435" spans="1:5" x14ac:dyDescent="0.3">
      <c r="A1435" t="s">
        <v>8219</v>
      </c>
      <c r="B1435">
        <v>96</v>
      </c>
      <c r="D1435" t="s">
        <v>8221</v>
      </c>
      <c r="E1435">
        <v>2</v>
      </c>
    </row>
    <row r="1436" spans="1:5" x14ac:dyDescent="0.3">
      <c r="A1436" t="s">
        <v>8219</v>
      </c>
      <c r="B1436">
        <v>64</v>
      </c>
      <c r="D1436" t="s">
        <v>8221</v>
      </c>
      <c r="E1436">
        <v>4</v>
      </c>
    </row>
    <row r="1437" spans="1:5" x14ac:dyDescent="0.3">
      <c r="A1437" t="s">
        <v>8219</v>
      </c>
      <c r="B1437">
        <v>14</v>
      </c>
      <c r="D1437" t="s">
        <v>8221</v>
      </c>
      <c r="E1437">
        <v>4</v>
      </c>
    </row>
    <row r="1438" spans="1:5" x14ac:dyDescent="0.3">
      <c r="A1438" t="s">
        <v>8219</v>
      </c>
      <c r="B1438">
        <v>169</v>
      </c>
      <c r="D1438" t="s">
        <v>8221</v>
      </c>
      <c r="E1438">
        <v>3</v>
      </c>
    </row>
    <row r="1439" spans="1:5" x14ac:dyDescent="0.3">
      <c r="A1439" t="s">
        <v>8219</v>
      </c>
      <c r="B1439">
        <v>33</v>
      </c>
      <c r="D1439" t="s">
        <v>8221</v>
      </c>
      <c r="E1439">
        <v>2</v>
      </c>
    </row>
    <row r="1440" spans="1:5" x14ac:dyDescent="0.3">
      <c r="A1440" t="s">
        <v>8219</v>
      </c>
      <c r="B1440">
        <v>102</v>
      </c>
      <c r="D1440" t="s">
        <v>8221</v>
      </c>
      <c r="E1440">
        <v>197</v>
      </c>
    </row>
    <row r="1441" spans="1:5" x14ac:dyDescent="0.3">
      <c r="A1441" t="s">
        <v>8219</v>
      </c>
      <c r="B1441">
        <v>104</v>
      </c>
      <c r="D1441" t="s">
        <v>8221</v>
      </c>
      <c r="E1441">
        <v>0</v>
      </c>
    </row>
    <row r="1442" spans="1:5" x14ac:dyDescent="0.3">
      <c r="A1442" t="s">
        <v>8219</v>
      </c>
      <c r="B1442">
        <v>20</v>
      </c>
      <c r="D1442" t="s">
        <v>8221</v>
      </c>
      <c r="E1442">
        <v>1</v>
      </c>
    </row>
    <row r="1443" spans="1:5" x14ac:dyDescent="0.3">
      <c r="A1443" t="s">
        <v>8219</v>
      </c>
      <c r="B1443">
        <v>35</v>
      </c>
      <c r="D1443" t="s">
        <v>8221</v>
      </c>
      <c r="E1443">
        <v>4</v>
      </c>
    </row>
    <row r="1444" spans="1:5" x14ac:dyDescent="0.3">
      <c r="A1444" t="s">
        <v>8219</v>
      </c>
      <c r="B1444">
        <v>94</v>
      </c>
      <c r="D1444" t="s">
        <v>8221</v>
      </c>
      <c r="E1444">
        <v>0</v>
      </c>
    </row>
    <row r="1445" spans="1:5" x14ac:dyDescent="0.3">
      <c r="A1445" t="s">
        <v>8219</v>
      </c>
      <c r="B1445">
        <v>14</v>
      </c>
      <c r="D1445" t="s">
        <v>8221</v>
      </c>
      <c r="E1445">
        <v>7</v>
      </c>
    </row>
    <row r="1446" spans="1:5" x14ac:dyDescent="0.3">
      <c r="A1446" t="s">
        <v>8219</v>
      </c>
      <c r="B1446">
        <v>15</v>
      </c>
      <c r="D1446" t="s">
        <v>8221</v>
      </c>
      <c r="E1446">
        <v>11</v>
      </c>
    </row>
    <row r="1447" spans="1:5" x14ac:dyDescent="0.3">
      <c r="A1447" t="s">
        <v>8219</v>
      </c>
      <c r="B1447">
        <v>51</v>
      </c>
      <c r="D1447" t="s">
        <v>8221</v>
      </c>
      <c r="E1447">
        <v>0</v>
      </c>
    </row>
    <row r="1448" spans="1:5" x14ac:dyDescent="0.3">
      <c r="A1448" t="s">
        <v>8219</v>
      </c>
      <c r="B1448">
        <v>19</v>
      </c>
      <c r="D1448" t="s">
        <v>8221</v>
      </c>
      <c r="E1448">
        <v>6</v>
      </c>
    </row>
    <row r="1449" spans="1:5" x14ac:dyDescent="0.3">
      <c r="A1449" t="s">
        <v>8219</v>
      </c>
      <c r="B1449">
        <v>23</v>
      </c>
      <c r="D1449" t="s">
        <v>8221</v>
      </c>
      <c r="E1449">
        <v>0</v>
      </c>
    </row>
    <row r="1450" spans="1:5" x14ac:dyDescent="0.3">
      <c r="A1450" t="s">
        <v>8219</v>
      </c>
      <c r="B1450">
        <v>97</v>
      </c>
      <c r="D1450" t="s">
        <v>8221</v>
      </c>
      <c r="E1450">
        <v>7</v>
      </c>
    </row>
    <row r="1451" spans="1:5" x14ac:dyDescent="0.3">
      <c r="A1451" t="s">
        <v>8219</v>
      </c>
      <c r="B1451">
        <v>76</v>
      </c>
      <c r="D1451" t="s">
        <v>8221</v>
      </c>
      <c r="E1451">
        <v>94</v>
      </c>
    </row>
    <row r="1452" spans="1:5" x14ac:dyDescent="0.3">
      <c r="A1452" t="s">
        <v>8219</v>
      </c>
      <c r="B1452">
        <v>11</v>
      </c>
      <c r="D1452" t="s">
        <v>8221</v>
      </c>
      <c r="E1452">
        <v>2</v>
      </c>
    </row>
    <row r="1453" spans="1:5" x14ac:dyDescent="0.3">
      <c r="A1453" t="s">
        <v>8219</v>
      </c>
      <c r="B1453">
        <v>52</v>
      </c>
      <c r="D1453" t="s">
        <v>8221</v>
      </c>
      <c r="E1453">
        <v>25</v>
      </c>
    </row>
    <row r="1454" spans="1:5" x14ac:dyDescent="0.3">
      <c r="A1454" t="s">
        <v>8219</v>
      </c>
      <c r="B1454">
        <v>95</v>
      </c>
      <c r="D1454" t="s">
        <v>8221</v>
      </c>
      <c r="E1454">
        <v>17</v>
      </c>
    </row>
    <row r="1455" spans="1:5" x14ac:dyDescent="0.3">
      <c r="A1455" t="s">
        <v>8219</v>
      </c>
      <c r="B1455">
        <v>35</v>
      </c>
      <c r="D1455" t="s">
        <v>8221</v>
      </c>
      <c r="E1455">
        <v>2</v>
      </c>
    </row>
    <row r="1456" spans="1:5" x14ac:dyDescent="0.3">
      <c r="A1456" t="s">
        <v>8219</v>
      </c>
      <c r="B1456">
        <v>21</v>
      </c>
      <c r="D1456" t="s">
        <v>8221</v>
      </c>
      <c r="E1456">
        <v>4</v>
      </c>
    </row>
    <row r="1457" spans="1:5" x14ac:dyDescent="0.3">
      <c r="A1457" t="s">
        <v>8219</v>
      </c>
      <c r="B1457">
        <v>93</v>
      </c>
      <c r="D1457" t="s">
        <v>8221</v>
      </c>
      <c r="E1457">
        <v>5</v>
      </c>
    </row>
    <row r="1458" spans="1:5" x14ac:dyDescent="0.3">
      <c r="A1458" t="s">
        <v>8219</v>
      </c>
      <c r="B1458">
        <v>11</v>
      </c>
      <c r="D1458" t="s">
        <v>8221</v>
      </c>
      <c r="E1458">
        <v>2</v>
      </c>
    </row>
    <row r="1459" spans="1:5" x14ac:dyDescent="0.3">
      <c r="A1459" t="s">
        <v>8219</v>
      </c>
      <c r="B1459">
        <v>21</v>
      </c>
      <c r="D1459" t="s">
        <v>8221</v>
      </c>
      <c r="E1459">
        <v>2</v>
      </c>
    </row>
    <row r="1460" spans="1:5" x14ac:dyDescent="0.3">
      <c r="A1460" t="s">
        <v>8219</v>
      </c>
      <c r="B1460">
        <v>54</v>
      </c>
      <c r="D1460" t="s">
        <v>8221</v>
      </c>
      <c r="E1460">
        <v>3</v>
      </c>
    </row>
    <row r="1461" spans="1:5" x14ac:dyDescent="0.3">
      <c r="A1461" t="s">
        <v>8219</v>
      </c>
      <c r="B1461">
        <v>31</v>
      </c>
      <c r="D1461" t="s">
        <v>8221</v>
      </c>
      <c r="E1461">
        <v>0</v>
      </c>
    </row>
    <row r="1462" spans="1:5" x14ac:dyDescent="0.3">
      <c r="A1462" t="s">
        <v>8219</v>
      </c>
      <c r="B1462">
        <v>132</v>
      </c>
      <c r="D1462" t="s">
        <v>8221</v>
      </c>
      <c r="E1462">
        <v>4</v>
      </c>
    </row>
    <row r="1463" spans="1:5" x14ac:dyDescent="0.3">
      <c r="A1463" t="s">
        <v>8219</v>
      </c>
      <c r="B1463">
        <v>3</v>
      </c>
      <c r="D1463" t="s">
        <v>8221</v>
      </c>
      <c r="E1463">
        <v>1</v>
      </c>
    </row>
    <row r="1464" spans="1:5" x14ac:dyDescent="0.3">
      <c r="A1464" t="s">
        <v>8219</v>
      </c>
      <c r="B1464">
        <v>6</v>
      </c>
      <c r="D1464" t="s">
        <v>8221</v>
      </c>
      <c r="E1464">
        <v>12</v>
      </c>
    </row>
    <row r="1465" spans="1:5" x14ac:dyDescent="0.3">
      <c r="A1465" t="s">
        <v>8219</v>
      </c>
      <c r="B1465">
        <v>10</v>
      </c>
      <c r="D1465" t="s">
        <v>8221</v>
      </c>
      <c r="E1465">
        <v>4</v>
      </c>
    </row>
    <row r="1466" spans="1:5" x14ac:dyDescent="0.3">
      <c r="A1466" t="s">
        <v>8219</v>
      </c>
      <c r="B1466">
        <v>147</v>
      </c>
      <c r="D1466" t="s">
        <v>8221</v>
      </c>
      <c r="E1466">
        <v>91</v>
      </c>
    </row>
    <row r="1467" spans="1:5" x14ac:dyDescent="0.3">
      <c r="A1467" t="s">
        <v>8219</v>
      </c>
      <c r="B1467">
        <v>199</v>
      </c>
      <c r="D1467" t="s">
        <v>8221</v>
      </c>
      <c r="E1467">
        <v>1</v>
      </c>
    </row>
    <row r="1468" spans="1:5" x14ac:dyDescent="0.3">
      <c r="A1468" t="s">
        <v>8219</v>
      </c>
      <c r="B1468">
        <v>50</v>
      </c>
      <c r="D1468" t="s">
        <v>8221</v>
      </c>
      <c r="E1468">
        <v>1</v>
      </c>
    </row>
    <row r="1469" spans="1:5" x14ac:dyDescent="0.3">
      <c r="A1469" t="s">
        <v>8219</v>
      </c>
      <c r="B1469">
        <v>21</v>
      </c>
      <c r="D1469" t="s">
        <v>8221</v>
      </c>
      <c r="E1469">
        <v>0</v>
      </c>
    </row>
    <row r="1470" spans="1:5" x14ac:dyDescent="0.3">
      <c r="A1470" t="s">
        <v>8219</v>
      </c>
      <c r="B1470">
        <v>24</v>
      </c>
      <c r="D1470" t="s">
        <v>8221</v>
      </c>
      <c r="E1470">
        <v>13</v>
      </c>
    </row>
    <row r="1471" spans="1:5" x14ac:dyDescent="0.3">
      <c r="A1471" t="s">
        <v>8219</v>
      </c>
      <c r="B1471">
        <v>32</v>
      </c>
      <c r="D1471" t="s">
        <v>8221</v>
      </c>
      <c r="E1471">
        <v>2</v>
      </c>
    </row>
    <row r="1472" spans="1:5" x14ac:dyDescent="0.3">
      <c r="A1472" t="s">
        <v>8219</v>
      </c>
      <c r="B1472">
        <v>62</v>
      </c>
      <c r="D1472" t="s">
        <v>8221</v>
      </c>
      <c r="E1472">
        <v>0</v>
      </c>
    </row>
    <row r="1473" spans="1:5" x14ac:dyDescent="0.3">
      <c r="A1473" t="s">
        <v>8219</v>
      </c>
      <c r="B1473">
        <v>9</v>
      </c>
      <c r="D1473" t="s">
        <v>8221</v>
      </c>
      <c r="E1473">
        <v>21</v>
      </c>
    </row>
    <row r="1474" spans="1:5" x14ac:dyDescent="0.3">
      <c r="A1474" t="s">
        <v>8219</v>
      </c>
      <c r="B1474">
        <v>38</v>
      </c>
      <c r="D1474" t="s">
        <v>8221</v>
      </c>
      <c r="E1474">
        <v>9</v>
      </c>
    </row>
    <row r="1475" spans="1:5" x14ac:dyDescent="0.3">
      <c r="A1475" t="s">
        <v>8219</v>
      </c>
      <c r="B1475">
        <v>54</v>
      </c>
      <c r="D1475" t="s">
        <v>8221</v>
      </c>
      <c r="E1475">
        <v>6</v>
      </c>
    </row>
    <row r="1476" spans="1:5" x14ac:dyDescent="0.3">
      <c r="A1476" t="s">
        <v>8219</v>
      </c>
      <c r="B1476">
        <v>37</v>
      </c>
      <c r="D1476" t="s">
        <v>8221</v>
      </c>
      <c r="E1476">
        <v>4</v>
      </c>
    </row>
    <row r="1477" spans="1:5" x14ac:dyDescent="0.3">
      <c r="A1477" t="s">
        <v>8219</v>
      </c>
      <c r="B1477">
        <v>39</v>
      </c>
      <c r="D1477" t="s">
        <v>8221</v>
      </c>
      <c r="E1477">
        <v>7</v>
      </c>
    </row>
    <row r="1478" spans="1:5" x14ac:dyDescent="0.3">
      <c r="A1478" t="s">
        <v>8219</v>
      </c>
      <c r="B1478">
        <v>34</v>
      </c>
      <c r="D1478" t="s">
        <v>8221</v>
      </c>
      <c r="E1478">
        <v>5</v>
      </c>
    </row>
    <row r="1479" spans="1:5" x14ac:dyDescent="0.3">
      <c r="A1479" t="s">
        <v>8219</v>
      </c>
      <c r="B1479">
        <v>55</v>
      </c>
      <c r="D1479" t="s">
        <v>8221</v>
      </c>
      <c r="E1479">
        <v>0</v>
      </c>
    </row>
    <row r="1480" spans="1:5" x14ac:dyDescent="0.3">
      <c r="A1480" t="s">
        <v>8219</v>
      </c>
      <c r="B1480">
        <v>32</v>
      </c>
      <c r="D1480" t="s">
        <v>8221</v>
      </c>
      <c r="E1480">
        <v>3</v>
      </c>
    </row>
    <row r="1481" spans="1:5" x14ac:dyDescent="0.3">
      <c r="A1481" t="s">
        <v>8219</v>
      </c>
      <c r="B1481">
        <v>25</v>
      </c>
      <c r="D1481" t="s">
        <v>8221</v>
      </c>
      <c r="E1481">
        <v>9</v>
      </c>
    </row>
    <row r="1482" spans="1:5" x14ac:dyDescent="0.3">
      <c r="A1482" t="s">
        <v>8219</v>
      </c>
      <c r="B1482">
        <v>33</v>
      </c>
      <c r="D1482" t="s">
        <v>8221</v>
      </c>
      <c r="E1482">
        <v>6</v>
      </c>
    </row>
    <row r="1483" spans="1:5" x14ac:dyDescent="0.3">
      <c r="A1483" t="s">
        <v>8219</v>
      </c>
      <c r="B1483">
        <v>108</v>
      </c>
      <c r="D1483" t="s">
        <v>8221</v>
      </c>
      <c r="E1483">
        <v>4</v>
      </c>
    </row>
    <row r="1484" spans="1:5" x14ac:dyDescent="0.3">
      <c r="A1484" t="s">
        <v>8219</v>
      </c>
      <c r="B1484">
        <v>20</v>
      </c>
      <c r="D1484" t="s">
        <v>8221</v>
      </c>
      <c r="E1484">
        <v>1</v>
      </c>
    </row>
    <row r="1485" spans="1:5" x14ac:dyDescent="0.3">
      <c r="A1485" t="s">
        <v>8219</v>
      </c>
      <c r="B1485">
        <v>98</v>
      </c>
      <c r="D1485" t="s">
        <v>8221</v>
      </c>
      <c r="E1485">
        <v>17</v>
      </c>
    </row>
    <row r="1486" spans="1:5" x14ac:dyDescent="0.3">
      <c r="A1486" t="s">
        <v>8219</v>
      </c>
      <c r="B1486">
        <v>196</v>
      </c>
      <c r="D1486" t="s">
        <v>8221</v>
      </c>
      <c r="E1486">
        <v>1</v>
      </c>
    </row>
    <row r="1487" spans="1:5" x14ac:dyDescent="0.3">
      <c r="A1487" t="s">
        <v>8219</v>
      </c>
      <c r="B1487">
        <v>39</v>
      </c>
      <c r="D1487" t="s">
        <v>8221</v>
      </c>
      <c r="E1487">
        <v>13</v>
      </c>
    </row>
    <row r="1488" spans="1:5" x14ac:dyDescent="0.3">
      <c r="A1488" t="s">
        <v>8219</v>
      </c>
      <c r="B1488">
        <v>128</v>
      </c>
      <c r="D1488" t="s">
        <v>8221</v>
      </c>
      <c r="E1488">
        <v>6</v>
      </c>
    </row>
    <row r="1489" spans="1:5" x14ac:dyDescent="0.3">
      <c r="A1489" t="s">
        <v>8219</v>
      </c>
      <c r="B1489">
        <v>71</v>
      </c>
      <c r="D1489" t="s">
        <v>8221</v>
      </c>
      <c r="E1489">
        <v>0</v>
      </c>
    </row>
    <row r="1490" spans="1:5" x14ac:dyDescent="0.3">
      <c r="A1490" t="s">
        <v>8219</v>
      </c>
      <c r="B1490">
        <v>47</v>
      </c>
      <c r="D1490" t="s">
        <v>8221</v>
      </c>
      <c r="E1490">
        <v>2</v>
      </c>
    </row>
    <row r="1491" spans="1:5" x14ac:dyDescent="0.3">
      <c r="A1491" t="s">
        <v>8219</v>
      </c>
      <c r="B1491">
        <v>17</v>
      </c>
      <c r="D1491" t="s">
        <v>8221</v>
      </c>
      <c r="E1491">
        <v>2</v>
      </c>
    </row>
    <row r="1492" spans="1:5" x14ac:dyDescent="0.3">
      <c r="A1492" t="s">
        <v>8219</v>
      </c>
      <c r="B1492">
        <v>91</v>
      </c>
      <c r="D1492" t="s">
        <v>8221</v>
      </c>
      <c r="E1492">
        <v>21</v>
      </c>
    </row>
    <row r="1493" spans="1:5" x14ac:dyDescent="0.3">
      <c r="A1493" t="s">
        <v>8219</v>
      </c>
      <c r="B1493">
        <v>43</v>
      </c>
      <c r="D1493" t="s">
        <v>8221</v>
      </c>
      <c r="E1493">
        <v>13</v>
      </c>
    </row>
    <row r="1494" spans="1:5" x14ac:dyDescent="0.3">
      <c r="A1494" t="s">
        <v>8219</v>
      </c>
      <c r="B1494">
        <v>17</v>
      </c>
      <c r="D1494" t="s">
        <v>8221</v>
      </c>
      <c r="E1494">
        <v>0</v>
      </c>
    </row>
    <row r="1495" spans="1:5" x14ac:dyDescent="0.3">
      <c r="A1495" t="s">
        <v>8219</v>
      </c>
      <c r="B1495">
        <v>33</v>
      </c>
      <c r="D1495" t="s">
        <v>8221</v>
      </c>
      <c r="E1495">
        <v>6</v>
      </c>
    </row>
    <row r="1496" spans="1:5" x14ac:dyDescent="0.3">
      <c r="A1496" t="s">
        <v>8219</v>
      </c>
      <c r="B1496">
        <v>87</v>
      </c>
      <c r="D1496" t="s">
        <v>8221</v>
      </c>
      <c r="E1496">
        <v>0</v>
      </c>
    </row>
    <row r="1497" spans="1:5" x14ac:dyDescent="0.3">
      <c r="A1497" t="s">
        <v>8219</v>
      </c>
      <c r="B1497">
        <v>113</v>
      </c>
      <c r="D1497" t="s">
        <v>8221</v>
      </c>
      <c r="E1497">
        <v>1</v>
      </c>
    </row>
    <row r="1498" spans="1:5" x14ac:dyDescent="0.3">
      <c r="A1498" t="s">
        <v>8219</v>
      </c>
      <c r="B1498">
        <v>14</v>
      </c>
      <c r="D1498" t="s">
        <v>8221</v>
      </c>
      <c r="E1498">
        <v>0</v>
      </c>
    </row>
    <row r="1499" spans="1:5" x14ac:dyDescent="0.3">
      <c r="A1499" t="s">
        <v>8219</v>
      </c>
      <c r="B1499">
        <v>30</v>
      </c>
      <c r="D1499" t="s">
        <v>8221</v>
      </c>
      <c r="E1499">
        <v>12</v>
      </c>
    </row>
    <row r="1500" spans="1:5" x14ac:dyDescent="0.3">
      <c r="A1500" t="s">
        <v>8219</v>
      </c>
      <c r="B1500">
        <v>16</v>
      </c>
      <c r="D1500" t="s">
        <v>8221</v>
      </c>
      <c r="E1500">
        <v>2</v>
      </c>
    </row>
    <row r="1501" spans="1:5" x14ac:dyDescent="0.3">
      <c r="A1501" t="s">
        <v>8219</v>
      </c>
      <c r="B1501">
        <v>46</v>
      </c>
      <c r="D1501" t="s">
        <v>8221</v>
      </c>
      <c r="E1501">
        <v>6</v>
      </c>
    </row>
    <row r="1502" spans="1:5" x14ac:dyDescent="0.3">
      <c r="A1502" t="s">
        <v>8219</v>
      </c>
      <c r="B1502">
        <v>24</v>
      </c>
      <c r="D1502" t="s">
        <v>8221</v>
      </c>
      <c r="E1502">
        <v>1</v>
      </c>
    </row>
    <row r="1503" spans="1:5" x14ac:dyDescent="0.3">
      <c r="A1503" t="s">
        <v>8219</v>
      </c>
      <c r="B1503">
        <v>97</v>
      </c>
      <c r="D1503" t="s">
        <v>8221</v>
      </c>
      <c r="E1503">
        <v>1</v>
      </c>
    </row>
    <row r="1504" spans="1:5" x14ac:dyDescent="0.3">
      <c r="A1504" t="s">
        <v>8219</v>
      </c>
      <c r="B1504">
        <v>59</v>
      </c>
      <c r="D1504" t="s">
        <v>8221</v>
      </c>
      <c r="E1504">
        <v>5</v>
      </c>
    </row>
    <row r="1505" spans="1:5" x14ac:dyDescent="0.3">
      <c r="A1505" t="s">
        <v>8219</v>
      </c>
      <c r="B1505">
        <v>1095</v>
      </c>
      <c r="D1505" t="s">
        <v>8221</v>
      </c>
      <c r="E1505">
        <v>0</v>
      </c>
    </row>
    <row r="1506" spans="1:5" x14ac:dyDescent="0.3">
      <c r="A1506" t="s">
        <v>8219</v>
      </c>
      <c r="B1506">
        <v>218</v>
      </c>
      <c r="D1506" t="s">
        <v>8221</v>
      </c>
      <c r="E1506">
        <v>3</v>
      </c>
    </row>
    <row r="1507" spans="1:5" x14ac:dyDescent="0.3">
      <c r="A1507" t="s">
        <v>8219</v>
      </c>
      <c r="B1507">
        <v>111</v>
      </c>
      <c r="D1507" t="s">
        <v>8221</v>
      </c>
      <c r="E1507">
        <v>8</v>
      </c>
    </row>
    <row r="1508" spans="1:5" x14ac:dyDescent="0.3">
      <c r="A1508" t="s">
        <v>8219</v>
      </c>
      <c r="B1508">
        <v>56</v>
      </c>
      <c r="D1508" t="s">
        <v>8221</v>
      </c>
      <c r="E1508">
        <v>3</v>
      </c>
    </row>
    <row r="1509" spans="1:5" x14ac:dyDescent="0.3">
      <c r="A1509" t="s">
        <v>8219</v>
      </c>
      <c r="B1509">
        <v>265</v>
      </c>
      <c r="D1509" t="s">
        <v>8221</v>
      </c>
      <c r="E1509">
        <v>8</v>
      </c>
    </row>
    <row r="1510" spans="1:5" x14ac:dyDescent="0.3">
      <c r="A1510" t="s">
        <v>8219</v>
      </c>
      <c r="B1510">
        <v>28</v>
      </c>
      <c r="D1510" t="s">
        <v>8221</v>
      </c>
      <c r="E1510">
        <v>1</v>
      </c>
    </row>
    <row r="1511" spans="1:5" x14ac:dyDescent="0.3">
      <c r="A1511" t="s">
        <v>8219</v>
      </c>
      <c r="B1511">
        <v>364</v>
      </c>
      <c r="D1511" t="s">
        <v>8221</v>
      </c>
      <c r="E1511">
        <v>4</v>
      </c>
    </row>
    <row r="1512" spans="1:5" x14ac:dyDescent="0.3">
      <c r="A1512" t="s">
        <v>8219</v>
      </c>
      <c r="B1512">
        <v>27</v>
      </c>
      <c r="D1512" t="s">
        <v>8221</v>
      </c>
      <c r="E1512">
        <v>8</v>
      </c>
    </row>
    <row r="1513" spans="1:5" x14ac:dyDescent="0.3">
      <c r="A1513" t="s">
        <v>8219</v>
      </c>
      <c r="B1513">
        <v>93</v>
      </c>
      <c r="D1513" t="s">
        <v>8221</v>
      </c>
      <c r="E1513">
        <v>1</v>
      </c>
    </row>
    <row r="1514" spans="1:5" x14ac:dyDescent="0.3">
      <c r="A1514" t="s">
        <v>8219</v>
      </c>
      <c r="B1514">
        <v>64</v>
      </c>
      <c r="D1514" t="s">
        <v>8221</v>
      </c>
      <c r="E1514">
        <v>5</v>
      </c>
    </row>
    <row r="1515" spans="1:5" x14ac:dyDescent="0.3">
      <c r="A1515" t="s">
        <v>8219</v>
      </c>
      <c r="B1515">
        <v>22</v>
      </c>
      <c r="D1515" t="s">
        <v>8221</v>
      </c>
      <c r="E1515">
        <v>0</v>
      </c>
    </row>
    <row r="1516" spans="1:5" x14ac:dyDescent="0.3">
      <c r="A1516" t="s">
        <v>8219</v>
      </c>
      <c r="B1516">
        <v>59</v>
      </c>
      <c r="D1516" t="s">
        <v>8221</v>
      </c>
      <c r="E1516">
        <v>0</v>
      </c>
    </row>
    <row r="1517" spans="1:5" x14ac:dyDescent="0.3">
      <c r="A1517" t="s">
        <v>8219</v>
      </c>
      <c r="B1517">
        <v>249</v>
      </c>
      <c r="D1517" t="s">
        <v>8221</v>
      </c>
      <c r="E1517">
        <v>1</v>
      </c>
    </row>
    <row r="1518" spans="1:5" x14ac:dyDescent="0.3">
      <c r="A1518" t="s">
        <v>8219</v>
      </c>
      <c r="B1518">
        <v>392</v>
      </c>
      <c r="D1518" t="s">
        <v>8221</v>
      </c>
      <c r="E1518">
        <v>0</v>
      </c>
    </row>
    <row r="1519" spans="1:5" x14ac:dyDescent="0.3">
      <c r="A1519" t="s">
        <v>8219</v>
      </c>
      <c r="B1519">
        <v>115</v>
      </c>
      <c r="D1519" t="s">
        <v>8221</v>
      </c>
      <c r="E1519">
        <v>0</v>
      </c>
    </row>
    <row r="1520" spans="1:5" x14ac:dyDescent="0.3">
      <c r="A1520" t="s">
        <v>8219</v>
      </c>
      <c r="B1520">
        <v>433</v>
      </c>
      <c r="D1520" t="s">
        <v>8221</v>
      </c>
      <c r="E1520">
        <v>6</v>
      </c>
    </row>
    <row r="1521" spans="1:5" x14ac:dyDescent="0.3">
      <c r="A1521" t="s">
        <v>8219</v>
      </c>
      <c r="B1521">
        <v>20</v>
      </c>
      <c r="D1521" t="s">
        <v>8221</v>
      </c>
      <c r="E1521">
        <v>6</v>
      </c>
    </row>
    <row r="1522" spans="1:5" x14ac:dyDescent="0.3">
      <c r="A1522" t="s">
        <v>8219</v>
      </c>
      <c r="B1522">
        <v>8</v>
      </c>
      <c r="D1522" t="s">
        <v>8221</v>
      </c>
      <c r="E1522">
        <v>14</v>
      </c>
    </row>
    <row r="1523" spans="1:5" x14ac:dyDescent="0.3">
      <c r="A1523" t="s">
        <v>8219</v>
      </c>
      <c r="B1523">
        <v>175</v>
      </c>
      <c r="D1523" t="s">
        <v>8221</v>
      </c>
      <c r="E1523">
        <v>6</v>
      </c>
    </row>
    <row r="1524" spans="1:5" x14ac:dyDescent="0.3">
      <c r="A1524" t="s">
        <v>8219</v>
      </c>
      <c r="B1524">
        <v>104</v>
      </c>
      <c r="D1524" t="s">
        <v>8221</v>
      </c>
      <c r="E1524">
        <v>33</v>
      </c>
    </row>
    <row r="1525" spans="1:5" x14ac:dyDescent="0.3">
      <c r="A1525" t="s">
        <v>8219</v>
      </c>
      <c r="B1525">
        <v>17</v>
      </c>
      <c r="D1525" t="s">
        <v>8221</v>
      </c>
      <c r="E1525">
        <v>4</v>
      </c>
    </row>
    <row r="1526" spans="1:5" x14ac:dyDescent="0.3">
      <c r="A1526" t="s">
        <v>8219</v>
      </c>
      <c r="B1526">
        <v>277</v>
      </c>
      <c r="D1526" t="s">
        <v>8221</v>
      </c>
      <c r="E1526">
        <v>1</v>
      </c>
    </row>
    <row r="1527" spans="1:5" x14ac:dyDescent="0.3">
      <c r="A1527" t="s">
        <v>8219</v>
      </c>
      <c r="B1527">
        <v>118</v>
      </c>
      <c r="D1527" t="s">
        <v>8221</v>
      </c>
      <c r="E1527">
        <v>0</v>
      </c>
    </row>
    <row r="1528" spans="1:5" x14ac:dyDescent="0.3">
      <c r="A1528" t="s">
        <v>8219</v>
      </c>
      <c r="B1528">
        <v>97</v>
      </c>
      <c r="D1528" t="s">
        <v>8221</v>
      </c>
      <c r="E1528">
        <v>6</v>
      </c>
    </row>
    <row r="1529" spans="1:5" x14ac:dyDescent="0.3">
      <c r="A1529" t="s">
        <v>8219</v>
      </c>
      <c r="B1529">
        <v>20</v>
      </c>
      <c r="D1529" t="s">
        <v>8221</v>
      </c>
      <c r="E1529">
        <v>6</v>
      </c>
    </row>
    <row r="1530" spans="1:5" x14ac:dyDescent="0.3">
      <c r="A1530" t="s">
        <v>8219</v>
      </c>
      <c r="B1530">
        <v>26</v>
      </c>
      <c r="D1530" t="s">
        <v>8221</v>
      </c>
      <c r="E1530">
        <v>1</v>
      </c>
    </row>
    <row r="1531" spans="1:5" x14ac:dyDescent="0.3">
      <c r="A1531" t="s">
        <v>8219</v>
      </c>
      <c r="B1531">
        <v>128</v>
      </c>
      <c r="D1531" t="s">
        <v>8221</v>
      </c>
      <c r="E1531">
        <v>3</v>
      </c>
    </row>
    <row r="1532" spans="1:5" x14ac:dyDescent="0.3">
      <c r="A1532" t="s">
        <v>8219</v>
      </c>
      <c r="B1532">
        <v>15</v>
      </c>
    </row>
    <row r="1533" spans="1:5" x14ac:dyDescent="0.3">
      <c r="A1533" t="s">
        <v>8219</v>
      </c>
      <c r="B1533">
        <v>25</v>
      </c>
    </row>
    <row r="1534" spans="1:5" x14ac:dyDescent="0.3">
      <c r="A1534" t="s">
        <v>8219</v>
      </c>
      <c r="B1534">
        <v>55</v>
      </c>
    </row>
    <row r="1535" spans="1:5" x14ac:dyDescent="0.3">
      <c r="A1535" t="s">
        <v>8219</v>
      </c>
      <c r="B1535">
        <v>107</v>
      </c>
    </row>
    <row r="1536" spans="1:5" x14ac:dyDescent="0.3">
      <c r="A1536" t="s">
        <v>8219</v>
      </c>
      <c r="B1536">
        <v>557</v>
      </c>
    </row>
    <row r="1537" spans="1:2" x14ac:dyDescent="0.3">
      <c r="A1537" t="s">
        <v>8219</v>
      </c>
      <c r="B1537">
        <v>40</v>
      </c>
    </row>
    <row r="1538" spans="1:2" x14ac:dyDescent="0.3">
      <c r="A1538" t="s">
        <v>8219</v>
      </c>
      <c r="B1538">
        <v>36</v>
      </c>
    </row>
    <row r="1539" spans="1:2" x14ac:dyDescent="0.3">
      <c r="A1539" t="s">
        <v>8219</v>
      </c>
      <c r="B1539">
        <v>159</v>
      </c>
    </row>
    <row r="1540" spans="1:2" x14ac:dyDescent="0.3">
      <c r="A1540" t="s">
        <v>8219</v>
      </c>
      <c r="B1540">
        <v>41</v>
      </c>
    </row>
    <row r="1541" spans="1:2" x14ac:dyDescent="0.3">
      <c r="A1541" t="s">
        <v>8219</v>
      </c>
      <c r="B1541">
        <v>226</v>
      </c>
    </row>
    <row r="1542" spans="1:2" x14ac:dyDescent="0.3">
      <c r="A1542" t="s">
        <v>8219</v>
      </c>
      <c r="B1542">
        <v>30</v>
      </c>
    </row>
    <row r="1543" spans="1:2" x14ac:dyDescent="0.3">
      <c r="A1543" t="s">
        <v>8219</v>
      </c>
      <c r="B1543">
        <v>103</v>
      </c>
    </row>
    <row r="1544" spans="1:2" x14ac:dyDescent="0.3">
      <c r="A1544" t="s">
        <v>8219</v>
      </c>
      <c r="B1544">
        <v>62</v>
      </c>
    </row>
    <row r="1545" spans="1:2" x14ac:dyDescent="0.3">
      <c r="A1545" t="s">
        <v>8219</v>
      </c>
      <c r="B1545">
        <v>6</v>
      </c>
    </row>
    <row r="1546" spans="1:2" x14ac:dyDescent="0.3">
      <c r="A1546" t="s">
        <v>8219</v>
      </c>
      <c r="B1546">
        <v>182</v>
      </c>
    </row>
    <row r="1547" spans="1:2" x14ac:dyDescent="0.3">
      <c r="A1547" t="s">
        <v>8219</v>
      </c>
      <c r="B1547">
        <v>145</v>
      </c>
    </row>
    <row r="1548" spans="1:2" x14ac:dyDescent="0.3">
      <c r="A1548" t="s">
        <v>8219</v>
      </c>
      <c r="B1548">
        <v>25</v>
      </c>
    </row>
    <row r="1549" spans="1:2" x14ac:dyDescent="0.3">
      <c r="A1549" t="s">
        <v>8219</v>
      </c>
      <c r="B1549">
        <v>320</v>
      </c>
    </row>
    <row r="1550" spans="1:2" x14ac:dyDescent="0.3">
      <c r="A1550" t="s">
        <v>8219</v>
      </c>
      <c r="B1550">
        <v>99</v>
      </c>
    </row>
    <row r="1551" spans="1:2" x14ac:dyDescent="0.3">
      <c r="A1551" t="s">
        <v>8219</v>
      </c>
      <c r="B1551">
        <v>348</v>
      </c>
    </row>
    <row r="1552" spans="1:2" x14ac:dyDescent="0.3">
      <c r="A1552" t="s">
        <v>8219</v>
      </c>
      <c r="B1552">
        <v>41</v>
      </c>
    </row>
    <row r="1553" spans="1:2" x14ac:dyDescent="0.3">
      <c r="A1553" t="s">
        <v>8219</v>
      </c>
      <c r="B1553">
        <v>29</v>
      </c>
    </row>
    <row r="1554" spans="1:2" x14ac:dyDescent="0.3">
      <c r="A1554" t="s">
        <v>8219</v>
      </c>
      <c r="B1554">
        <v>25</v>
      </c>
    </row>
    <row r="1555" spans="1:2" x14ac:dyDescent="0.3">
      <c r="A1555" t="s">
        <v>8219</v>
      </c>
      <c r="B1555">
        <v>23</v>
      </c>
    </row>
    <row r="1556" spans="1:2" x14ac:dyDescent="0.3">
      <c r="A1556" t="s">
        <v>8219</v>
      </c>
      <c r="B1556">
        <v>1260</v>
      </c>
    </row>
    <row r="1557" spans="1:2" x14ac:dyDescent="0.3">
      <c r="A1557" t="s">
        <v>8219</v>
      </c>
      <c r="B1557">
        <v>307</v>
      </c>
    </row>
    <row r="1558" spans="1:2" x14ac:dyDescent="0.3">
      <c r="A1558" t="s">
        <v>8219</v>
      </c>
      <c r="B1558">
        <v>329</v>
      </c>
    </row>
    <row r="1559" spans="1:2" x14ac:dyDescent="0.3">
      <c r="A1559" t="s">
        <v>8219</v>
      </c>
      <c r="B1559">
        <v>32</v>
      </c>
    </row>
    <row r="1560" spans="1:2" x14ac:dyDescent="0.3">
      <c r="A1560" t="s">
        <v>8219</v>
      </c>
      <c r="B1560">
        <v>27</v>
      </c>
    </row>
    <row r="1561" spans="1:2" x14ac:dyDescent="0.3">
      <c r="A1561" t="s">
        <v>8219</v>
      </c>
      <c r="B1561">
        <v>236</v>
      </c>
    </row>
    <row r="1562" spans="1:2" x14ac:dyDescent="0.3">
      <c r="A1562" t="s">
        <v>8219</v>
      </c>
      <c r="B1562">
        <v>42</v>
      </c>
    </row>
    <row r="1563" spans="1:2" x14ac:dyDescent="0.3">
      <c r="A1563" t="s">
        <v>8219</v>
      </c>
      <c r="B1563">
        <v>95</v>
      </c>
    </row>
    <row r="1564" spans="1:2" x14ac:dyDescent="0.3">
      <c r="A1564" t="s">
        <v>8219</v>
      </c>
      <c r="B1564">
        <v>37</v>
      </c>
    </row>
    <row r="1565" spans="1:2" x14ac:dyDescent="0.3">
      <c r="A1565" t="s">
        <v>8219</v>
      </c>
      <c r="B1565">
        <v>128</v>
      </c>
    </row>
    <row r="1566" spans="1:2" x14ac:dyDescent="0.3">
      <c r="A1566" t="s">
        <v>8219</v>
      </c>
      <c r="B1566">
        <v>156</v>
      </c>
    </row>
    <row r="1567" spans="1:2" x14ac:dyDescent="0.3">
      <c r="A1567" t="s">
        <v>8219</v>
      </c>
      <c r="B1567">
        <v>64</v>
      </c>
    </row>
    <row r="1568" spans="1:2" x14ac:dyDescent="0.3">
      <c r="A1568" t="s">
        <v>8219</v>
      </c>
      <c r="B1568">
        <v>58</v>
      </c>
    </row>
    <row r="1569" spans="1:2" x14ac:dyDescent="0.3">
      <c r="A1569" t="s">
        <v>8219</v>
      </c>
      <c r="B1569">
        <v>20</v>
      </c>
    </row>
    <row r="1570" spans="1:2" x14ac:dyDescent="0.3">
      <c r="A1570" t="s">
        <v>8219</v>
      </c>
      <c r="B1570">
        <v>47</v>
      </c>
    </row>
    <row r="1571" spans="1:2" x14ac:dyDescent="0.3">
      <c r="A1571" t="s">
        <v>8219</v>
      </c>
      <c r="B1571">
        <v>54</v>
      </c>
    </row>
    <row r="1572" spans="1:2" x14ac:dyDescent="0.3">
      <c r="A1572" t="s">
        <v>8219</v>
      </c>
      <c r="B1572">
        <v>9</v>
      </c>
    </row>
    <row r="1573" spans="1:2" x14ac:dyDescent="0.3">
      <c r="A1573" t="s">
        <v>8219</v>
      </c>
      <c r="B1573">
        <v>213</v>
      </c>
    </row>
    <row r="1574" spans="1:2" x14ac:dyDescent="0.3">
      <c r="A1574" t="s">
        <v>8219</v>
      </c>
      <c r="B1574">
        <v>57</v>
      </c>
    </row>
    <row r="1575" spans="1:2" x14ac:dyDescent="0.3">
      <c r="A1575" t="s">
        <v>8219</v>
      </c>
      <c r="B1575">
        <v>25</v>
      </c>
    </row>
    <row r="1576" spans="1:2" x14ac:dyDescent="0.3">
      <c r="A1576" t="s">
        <v>8219</v>
      </c>
      <c r="B1576">
        <v>104</v>
      </c>
    </row>
    <row r="1577" spans="1:2" x14ac:dyDescent="0.3">
      <c r="A1577" t="s">
        <v>8219</v>
      </c>
      <c r="B1577">
        <v>34</v>
      </c>
    </row>
    <row r="1578" spans="1:2" x14ac:dyDescent="0.3">
      <c r="A1578" t="s">
        <v>8219</v>
      </c>
      <c r="B1578">
        <v>67</v>
      </c>
    </row>
    <row r="1579" spans="1:2" x14ac:dyDescent="0.3">
      <c r="A1579" t="s">
        <v>8219</v>
      </c>
      <c r="B1579">
        <v>241</v>
      </c>
    </row>
    <row r="1580" spans="1:2" x14ac:dyDescent="0.3">
      <c r="A1580" t="s">
        <v>8219</v>
      </c>
      <c r="B1580">
        <v>123</v>
      </c>
    </row>
    <row r="1581" spans="1:2" x14ac:dyDescent="0.3">
      <c r="A1581" t="s">
        <v>8219</v>
      </c>
      <c r="B1581">
        <v>302</v>
      </c>
    </row>
    <row r="1582" spans="1:2" x14ac:dyDescent="0.3">
      <c r="A1582" t="s">
        <v>8219</v>
      </c>
      <c r="B1582">
        <v>89</v>
      </c>
    </row>
    <row r="1583" spans="1:2" x14ac:dyDescent="0.3">
      <c r="A1583" t="s">
        <v>8219</v>
      </c>
      <c r="B1583">
        <v>41</v>
      </c>
    </row>
    <row r="1584" spans="1:2" x14ac:dyDescent="0.3">
      <c r="A1584" t="s">
        <v>8219</v>
      </c>
      <c r="B1584">
        <v>69</v>
      </c>
    </row>
    <row r="1585" spans="1:2" x14ac:dyDescent="0.3">
      <c r="A1585" t="s">
        <v>8219</v>
      </c>
      <c r="B1585">
        <v>52</v>
      </c>
    </row>
    <row r="1586" spans="1:2" x14ac:dyDescent="0.3">
      <c r="A1586" t="s">
        <v>8219</v>
      </c>
      <c r="B1586">
        <v>57</v>
      </c>
    </row>
    <row r="1587" spans="1:2" x14ac:dyDescent="0.3">
      <c r="A1587" t="s">
        <v>8219</v>
      </c>
      <c r="B1587">
        <v>74</v>
      </c>
    </row>
    <row r="1588" spans="1:2" x14ac:dyDescent="0.3">
      <c r="A1588" t="s">
        <v>8219</v>
      </c>
      <c r="B1588">
        <v>63</v>
      </c>
    </row>
    <row r="1589" spans="1:2" x14ac:dyDescent="0.3">
      <c r="A1589" t="s">
        <v>8219</v>
      </c>
      <c r="B1589">
        <v>72</v>
      </c>
    </row>
    <row r="1590" spans="1:2" x14ac:dyDescent="0.3">
      <c r="A1590" t="s">
        <v>8219</v>
      </c>
      <c r="B1590">
        <v>71</v>
      </c>
    </row>
    <row r="1591" spans="1:2" x14ac:dyDescent="0.3">
      <c r="A1591" t="s">
        <v>8219</v>
      </c>
      <c r="B1591">
        <v>21</v>
      </c>
    </row>
    <row r="1592" spans="1:2" x14ac:dyDescent="0.3">
      <c r="A1592" t="s">
        <v>8219</v>
      </c>
      <c r="B1592">
        <v>930</v>
      </c>
    </row>
    <row r="1593" spans="1:2" x14ac:dyDescent="0.3">
      <c r="A1593" t="s">
        <v>8219</v>
      </c>
      <c r="B1593">
        <v>55</v>
      </c>
    </row>
    <row r="1594" spans="1:2" x14ac:dyDescent="0.3">
      <c r="A1594" t="s">
        <v>8219</v>
      </c>
      <c r="B1594">
        <v>61</v>
      </c>
    </row>
    <row r="1595" spans="1:2" x14ac:dyDescent="0.3">
      <c r="A1595" t="s">
        <v>8219</v>
      </c>
      <c r="B1595">
        <v>82</v>
      </c>
    </row>
    <row r="1596" spans="1:2" x14ac:dyDescent="0.3">
      <c r="A1596" t="s">
        <v>8219</v>
      </c>
      <c r="B1596">
        <v>71</v>
      </c>
    </row>
    <row r="1597" spans="1:2" x14ac:dyDescent="0.3">
      <c r="A1597" t="s">
        <v>8219</v>
      </c>
      <c r="B1597">
        <v>117</v>
      </c>
    </row>
    <row r="1598" spans="1:2" x14ac:dyDescent="0.3">
      <c r="A1598" t="s">
        <v>8219</v>
      </c>
      <c r="B1598">
        <v>29</v>
      </c>
    </row>
    <row r="1599" spans="1:2" x14ac:dyDescent="0.3">
      <c r="A1599" t="s">
        <v>8219</v>
      </c>
      <c r="B1599">
        <v>74</v>
      </c>
    </row>
    <row r="1600" spans="1:2" x14ac:dyDescent="0.3">
      <c r="A1600" t="s">
        <v>8219</v>
      </c>
      <c r="B1600">
        <v>23</v>
      </c>
    </row>
    <row r="1601" spans="1:2" x14ac:dyDescent="0.3">
      <c r="A1601" t="s">
        <v>8219</v>
      </c>
      <c r="B1601">
        <v>60</v>
      </c>
    </row>
    <row r="1602" spans="1:2" x14ac:dyDescent="0.3">
      <c r="A1602" t="s">
        <v>8219</v>
      </c>
      <c r="B1602">
        <v>55</v>
      </c>
    </row>
    <row r="1603" spans="1:2" x14ac:dyDescent="0.3">
      <c r="A1603" t="s">
        <v>8219</v>
      </c>
      <c r="B1603">
        <v>51</v>
      </c>
    </row>
    <row r="1604" spans="1:2" x14ac:dyDescent="0.3">
      <c r="A1604" t="s">
        <v>8219</v>
      </c>
      <c r="B1604">
        <v>78</v>
      </c>
    </row>
    <row r="1605" spans="1:2" x14ac:dyDescent="0.3">
      <c r="A1605" t="s">
        <v>8219</v>
      </c>
      <c r="B1605">
        <v>62</v>
      </c>
    </row>
    <row r="1606" spans="1:2" x14ac:dyDescent="0.3">
      <c r="A1606" t="s">
        <v>8219</v>
      </c>
      <c r="B1606">
        <v>45</v>
      </c>
    </row>
    <row r="1607" spans="1:2" x14ac:dyDescent="0.3">
      <c r="A1607" t="s">
        <v>8219</v>
      </c>
      <c r="B1607">
        <v>15</v>
      </c>
    </row>
    <row r="1608" spans="1:2" x14ac:dyDescent="0.3">
      <c r="A1608" t="s">
        <v>8219</v>
      </c>
      <c r="B1608">
        <v>151</v>
      </c>
    </row>
    <row r="1609" spans="1:2" x14ac:dyDescent="0.3">
      <c r="A1609" t="s">
        <v>8219</v>
      </c>
      <c r="B1609">
        <v>68</v>
      </c>
    </row>
    <row r="1610" spans="1:2" x14ac:dyDescent="0.3">
      <c r="A1610" t="s">
        <v>8219</v>
      </c>
      <c r="B1610">
        <v>46</v>
      </c>
    </row>
    <row r="1611" spans="1:2" x14ac:dyDescent="0.3">
      <c r="A1611" t="s">
        <v>8219</v>
      </c>
      <c r="B1611">
        <v>24</v>
      </c>
    </row>
    <row r="1612" spans="1:2" x14ac:dyDescent="0.3">
      <c r="A1612" t="s">
        <v>8219</v>
      </c>
      <c r="B1612">
        <v>70</v>
      </c>
    </row>
    <row r="1613" spans="1:2" x14ac:dyDescent="0.3">
      <c r="A1613" t="s">
        <v>8219</v>
      </c>
      <c r="B1613">
        <v>244</v>
      </c>
    </row>
    <row r="1614" spans="1:2" x14ac:dyDescent="0.3">
      <c r="A1614" t="s">
        <v>8219</v>
      </c>
      <c r="B1614">
        <v>82</v>
      </c>
    </row>
    <row r="1615" spans="1:2" x14ac:dyDescent="0.3">
      <c r="A1615" t="s">
        <v>8219</v>
      </c>
      <c r="B1615">
        <v>226</v>
      </c>
    </row>
    <row r="1616" spans="1:2" x14ac:dyDescent="0.3">
      <c r="A1616" t="s">
        <v>8219</v>
      </c>
      <c r="B1616">
        <v>60</v>
      </c>
    </row>
    <row r="1617" spans="1:2" x14ac:dyDescent="0.3">
      <c r="A1617" t="s">
        <v>8219</v>
      </c>
      <c r="B1617">
        <v>322</v>
      </c>
    </row>
    <row r="1618" spans="1:2" x14ac:dyDescent="0.3">
      <c r="A1618" t="s">
        <v>8219</v>
      </c>
      <c r="B1618">
        <v>94</v>
      </c>
    </row>
    <row r="1619" spans="1:2" x14ac:dyDescent="0.3">
      <c r="A1619" t="s">
        <v>8219</v>
      </c>
      <c r="B1619">
        <v>47</v>
      </c>
    </row>
    <row r="1620" spans="1:2" x14ac:dyDescent="0.3">
      <c r="A1620" t="s">
        <v>8219</v>
      </c>
      <c r="B1620">
        <v>115</v>
      </c>
    </row>
    <row r="1621" spans="1:2" x14ac:dyDescent="0.3">
      <c r="A1621" t="s">
        <v>8219</v>
      </c>
      <c r="B1621">
        <v>134</v>
      </c>
    </row>
    <row r="1622" spans="1:2" x14ac:dyDescent="0.3">
      <c r="A1622" t="s">
        <v>8219</v>
      </c>
      <c r="B1622">
        <v>35</v>
      </c>
    </row>
    <row r="1623" spans="1:2" x14ac:dyDescent="0.3">
      <c r="A1623" t="s">
        <v>8219</v>
      </c>
      <c r="B1623">
        <v>104</v>
      </c>
    </row>
    <row r="1624" spans="1:2" x14ac:dyDescent="0.3">
      <c r="A1624" t="s">
        <v>8219</v>
      </c>
      <c r="B1624">
        <v>184</v>
      </c>
    </row>
    <row r="1625" spans="1:2" x14ac:dyDescent="0.3">
      <c r="A1625" t="s">
        <v>8219</v>
      </c>
      <c r="B1625">
        <v>119</v>
      </c>
    </row>
    <row r="1626" spans="1:2" x14ac:dyDescent="0.3">
      <c r="A1626" t="s">
        <v>8219</v>
      </c>
      <c r="B1626">
        <v>59</v>
      </c>
    </row>
    <row r="1627" spans="1:2" x14ac:dyDescent="0.3">
      <c r="A1627" t="s">
        <v>8219</v>
      </c>
      <c r="B1627">
        <v>113</v>
      </c>
    </row>
    <row r="1628" spans="1:2" x14ac:dyDescent="0.3">
      <c r="A1628" t="s">
        <v>8219</v>
      </c>
      <c r="B1628">
        <v>84</v>
      </c>
    </row>
    <row r="1629" spans="1:2" x14ac:dyDescent="0.3">
      <c r="A1629" t="s">
        <v>8219</v>
      </c>
      <c r="B1629">
        <v>74</v>
      </c>
    </row>
    <row r="1630" spans="1:2" x14ac:dyDescent="0.3">
      <c r="A1630" t="s">
        <v>8219</v>
      </c>
      <c r="B1630">
        <v>216</v>
      </c>
    </row>
    <row r="1631" spans="1:2" x14ac:dyDescent="0.3">
      <c r="A1631" t="s">
        <v>8219</v>
      </c>
      <c r="B1631">
        <v>39</v>
      </c>
    </row>
    <row r="1632" spans="1:2" x14ac:dyDescent="0.3">
      <c r="A1632" t="s">
        <v>8219</v>
      </c>
      <c r="B1632">
        <v>21</v>
      </c>
    </row>
    <row r="1633" spans="1:2" x14ac:dyDescent="0.3">
      <c r="A1633" t="s">
        <v>8219</v>
      </c>
      <c r="B1633">
        <v>30</v>
      </c>
    </row>
    <row r="1634" spans="1:2" x14ac:dyDescent="0.3">
      <c r="A1634" t="s">
        <v>8219</v>
      </c>
      <c r="B1634">
        <v>37</v>
      </c>
    </row>
    <row r="1635" spans="1:2" x14ac:dyDescent="0.3">
      <c r="A1635" t="s">
        <v>8219</v>
      </c>
      <c r="B1635">
        <v>202</v>
      </c>
    </row>
    <row r="1636" spans="1:2" x14ac:dyDescent="0.3">
      <c r="A1636" t="s">
        <v>8219</v>
      </c>
      <c r="B1636">
        <v>37</v>
      </c>
    </row>
    <row r="1637" spans="1:2" x14ac:dyDescent="0.3">
      <c r="A1637" t="s">
        <v>8219</v>
      </c>
      <c r="B1637">
        <v>28</v>
      </c>
    </row>
    <row r="1638" spans="1:2" x14ac:dyDescent="0.3">
      <c r="A1638" t="s">
        <v>8219</v>
      </c>
      <c r="B1638">
        <v>26</v>
      </c>
    </row>
    <row r="1639" spans="1:2" x14ac:dyDescent="0.3">
      <c r="A1639" t="s">
        <v>8219</v>
      </c>
      <c r="B1639">
        <v>61</v>
      </c>
    </row>
    <row r="1640" spans="1:2" x14ac:dyDescent="0.3">
      <c r="A1640" t="s">
        <v>8219</v>
      </c>
      <c r="B1640">
        <v>115</v>
      </c>
    </row>
    <row r="1641" spans="1:2" x14ac:dyDescent="0.3">
      <c r="A1641" t="s">
        <v>8219</v>
      </c>
      <c r="B1641">
        <v>181</v>
      </c>
    </row>
    <row r="1642" spans="1:2" x14ac:dyDescent="0.3">
      <c r="A1642" t="s">
        <v>8219</v>
      </c>
      <c r="B1642">
        <v>110</v>
      </c>
    </row>
    <row r="1643" spans="1:2" x14ac:dyDescent="0.3">
      <c r="A1643" t="s">
        <v>8219</v>
      </c>
      <c r="B1643">
        <v>269</v>
      </c>
    </row>
    <row r="1644" spans="1:2" x14ac:dyDescent="0.3">
      <c r="A1644" t="s">
        <v>8219</v>
      </c>
      <c r="B1644">
        <v>79</v>
      </c>
    </row>
    <row r="1645" spans="1:2" x14ac:dyDescent="0.3">
      <c r="A1645" t="s">
        <v>8219</v>
      </c>
      <c r="B1645">
        <v>104</v>
      </c>
    </row>
    <row r="1646" spans="1:2" x14ac:dyDescent="0.3">
      <c r="A1646" t="s">
        <v>8219</v>
      </c>
      <c r="B1646">
        <v>34</v>
      </c>
    </row>
    <row r="1647" spans="1:2" x14ac:dyDescent="0.3">
      <c r="A1647" t="s">
        <v>8219</v>
      </c>
      <c r="B1647">
        <v>167</v>
      </c>
    </row>
    <row r="1648" spans="1:2" x14ac:dyDescent="0.3">
      <c r="A1648" t="s">
        <v>8219</v>
      </c>
      <c r="B1648">
        <v>183</v>
      </c>
    </row>
    <row r="1649" spans="1:2" x14ac:dyDescent="0.3">
      <c r="A1649" t="s">
        <v>8219</v>
      </c>
      <c r="B1649">
        <v>71</v>
      </c>
    </row>
    <row r="1650" spans="1:2" x14ac:dyDescent="0.3">
      <c r="A1650" t="s">
        <v>8219</v>
      </c>
      <c r="B1650">
        <v>69</v>
      </c>
    </row>
    <row r="1651" spans="1:2" x14ac:dyDescent="0.3">
      <c r="A1651" t="s">
        <v>8219</v>
      </c>
      <c r="B1651">
        <v>270</v>
      </c>
    </row>
    <row r="1652" spans="1:2" x14ac:dyDescent="0.3">
      <c r="A1652" t="s">
        <v>8219</v>
      </c>
      <c r="B1652">
        <v>193</v>
      </c>
    </row>
    <row r="1653" spans="1:2" x14ac:dyDescent="0.3">
      <c r="A1653" t="s">
        <v>8219</v>
      </c>
      <c r="B1653">
        <v>57</v>
      </c>
    </row>
    <row r="1654" spans="1:2" x14ac:dyDescent="0.3">
      <c r="A1654" t="s">
        <v>8219</v>
      </c>
      <c r="B1654">
        <v>200</v>
      </c>
    </row>
    <row r="1655" spans="1:2" x14ac:dyDescent="0.3">
      <c r="A1655" t="s">
        <v>8219</v>
      </c>
      <c r="B1655">
        <v>88</v>
      </c>
    </row>
    <row r="1656" spans="1:2" x14ac:dyDescent="0.3">
      <c r="A1656" t="s">
        <v>8219</v>
      </c>
      <c r="B1656">
        <v>213</v>
      </c>
    </row>
    <row r="1657" spans="1:2" x14ac:dyDescent="0.3">
      <c r="A1657" t="s">
        <v>8219</v>
      </c>
      <c r="B1657">
        <v>20</v>
      </c>
    </row>
    <row r="1658" spans="1:2" x14ac:dyDescent="0.3">
      <c r="A1658" t="s">
        <v>8219</v>
      </c>
      <c r="B1658">
        <v>50</v>
      </c>
    </row>
    <row r="1659" spans="1:2" x14ac:dyDescent="0.3">
      <c r="A1659" t="s">
        <v>8219</v>
      </c>
      <c r="B1659">
        <v>115</v>
      </c>
    </row>
    <row r="1660" spans="1:2" x14ac:dyDescent="0.3">
      <c r="A1660" t="s">
        <v>8219</v>
      </c>
      <c r="B1660">
        <v>186</v>
      </c>
    </row>
    <row r="1661" spans="1:2" x14ac:dyDescent="0.3">
      <c r="A1661" t="s">
        <v>8219</v>
      </c>
      <c r="B1661">
        <v>18</v>
      </c>
    </row>
    <row r="1662" spans="1:2" x14ac:dyDescent="0.3">
      <c r="A1662" t="s">
        <v>8219</v>
      </c>
      <c r="B1662">
        <v>176</v>
      </c>
    </row>
    <row r="1663" spans="1:2" x14ac:dyDescent="0.3">
      <c r="A1663" t="s">
        <v>8219</v>
      </c>
      <c r="B1663">
        <v>41</v>
      </c>
    </row>
    <row r="1664" spans="1:2" x14ac:dyDescent="0.3">
      <c r="A1664" t="s">
        <v>8219</v>
      </c>
      <c r="B1664">
        <v>75</v>
      </c>
    </row>
    <row r="1665" spans="1:2" x14ac:dyDescent="0.3">
      <c r="A1665" t="s">
        <v>8219</v>
      </c>
      <c r="B1665">
        <v>97</v>
      </c>
    </row>
    <row r="1666" spans="1:2" x14ac:dyDescent="0.3">
      <c r="A1666" t="s">
        <v>8219</v>
      </c>
      <c r="B1666">
        <v>73</v>
      </c>
    </row>
    <row r="1667" spans="1:2" x14ac:dyDescent="0.3">
      <c r="A1667" t="s">
        <v>8219</v>
      </c>
      <c r="B1667">
        <v>49</v>
      </c>
    </row>
    <row r="1668" spans="1:2" x14ac:dyDescent="0.3">
      <c r="A1668" t="s">
        <v>8219</v>
      </c>
      <c r="B1668">
        <v>134</v>
      </c>
    </row>
    <row r="1669" spans="1:2" x14ac:dyDescent="0.3">
      <c r="A1669" t="s">
        <v>8219</v>
      </c>
      <c r="B1669">
        <v>68</v>
      </c>
    </row>
    <row r="1670" spans="1:2" x14ac:dyDescent="0.3">
      <c r="A1670" t="s">
        <v>8219</v>
      </c>
      <c r="B1670">
        <v>49</v>
      </c>
    </row>
    <row r="1671" spans="1:2" x14ac:dyDescent="0.3">
      <c r="A1671" t="s">
        <v>8219</v>
      </c>
      <c r="B1671">
        <v>63</v>
      </c>
    </row>
    <row r="1672" spans="1:2" x14ac:dyDescent="0.3">
      <c r="A1672" t="s">
        <v>8219</v>
      </c>
      <c r="B1672">
        <v>163</v>
      </c>
    </row>
    <row r="1673" spans="1:2" x14ac:dyDescent="0.3">
      <c r="A1673" t="s">
        <v>8219</v>
      </c>
      <c r="B1673">
        <v>288</v>
      </c>
    </row>
    <row r="1674" spans="1:2" x14ac:dyDescent="0.3">
      <c r="A1674" t="s">
        <v>8219</v>
      </c>
      <c r="B1674">
        <v>42</v>
      </c>
    </row>
    <row r="1675" spans="1:2" x14ac:dyDescent="0.3">
      <c r="A1675" t="s">
        <v>8219</v>
      </c>
      <c r="B1675">
        <v>70</v>
      </c>
    </row>
    <row r="1676" spans="1:2" x14ac:dyDescent="0.3">
      <c r="A1676" t="s">
        <v>8219</v>
      </c>
      <c r="B1676">
        <v>30</v>
      </c>
    </row>
    <row r="1677" spans="1:2" x14ac:dyDescent="0.3">
      <c r="A1677" t="s">
        <v>8219</v>
      </c>
      <c r="B1677">
        <v>51</v>
      </c>
    </row>
    <row r="1678" spans="1:2" x14ac:dyDescent="0.3">
      <c r="A1678" t="s">
        <v>8219</v>
      </c>
      <c r="B1678">
        <v>145</v>
      </c>
    </row>
    <row r="1679" spans="1:2" x14ac:dyDescent="0.3">
      <c r="A1679" t="s">
        <v>8219</v>
      </c>
      <c r="B1679">
        <v>21</v>
      </c>
    </row>
    <row r="1680" spans="1:2" x14ac:dyDescent="0.3">
      <c r="A1680" t="s">
        <v>8219</v>
      </c>
      <c r="B1680">
        <v>286</v>
      </c>
    </row>
    <row r="1681" spans="1:2" x14ac:dyDescent="0.3">
      <c r="A1681" t="s">
        <v>8219</v>
      </c>
      <c r="B1681">
        <v>12</v>
      </c>
    </row>
    <row r="1682" spans="1:2" x14ac:dyDescent="0.3">
      <c r="A1682" t="s">
        <v>8219</v>
      </c>
      <c r="B1682">
        <v>100</v>
      </c>
    </row>
    <row r="1683" spans="1:2" x14ac:dyDescent="0.3">
      <c r="A1683" t="s">
        <v>8219</v>
      </c>
      <c r="B1683">
        <v>100</v>
      </c>
    </row>
    <row r="1684" spans="1:2" x14ac:dyDescent="0.3">
      <c r="A1684" t="s">
        <v>8219</v>
      </c>
      <c r="B1684">
        <v>34</v>
      </c>
    </row>
    <row r="1685" spans="1:2" x14ac:dyDescent="0.3">
      <c r="A1685" t="s">
        <v>8219</v>
      </c>
      <c r="B1685">
        <v>63</v>
      </c>
    </row>
    <row r="1686" spans="1:2" x14ac:dyDescent="0.3">
      <c r="A1686" t="s">
        <v>8219</v>
      </c>
      <c r="B1686">
        <v>30</v>
      </c>
    </row>
    <row r="1687" spans="1:2" x14ac:dyDescent="0.3">
      <c r="A1687" t="s">
        <v>8219</v>
      </c>
      <c r="B1687">
        <v>47</v>
      </c>
    </row>
    <row r="1688" spans="1:2" x14ac:dyDescent="0.3">
      <c r="A1688" t="s">
        <v>8219</v>
      </c>
      <c r="B1688">
        <v>237</v>
      </c>
    </row>
    <row r="1689" spans="1:2" x14ac:dyDescent="0.3">
      <c r="A1689" t="s">
        <v>8219</v>
      </c>
      <c r="B1689">
        <v>47</v>
      </c>
    </row>
    <row r="1690" spans="1:2" x14ac:dyDescent="0.3">
      <c r="A1690" t="s">
        <v>8219</v>
      </c>
      <c r="B1690">
        <v>15</v>
      </c>
    </row>
    <row r="1691" spans="1:2" x14ac:dyDescent="0.3">
      <c r="A1691" t="s">
        <v>8219</v>
      </c>
      <c r="B1691">
        <v>81</v>
      </c>
    </row>
    <row r="1692" spans="1:2" x14ac:dyDescent="0.3">
      <c r="A1692" t="s">
        <v>8219</v>
      </c>
      <c r="B1692">
        <v>122</v>
      </c>
    </row>
    <row r="1693" spans="1:2" x14ac:dyDescent="0.3">
      <c r="A1693" t="s">
        <v>8219</v>
      </c>
      <c r="B1693">
        <v>34</v>
      </c>
    </row>
    <row r="1694" spans="1:2" x14ac:dyDescent="0.3">
      <c r="A1694" t="s">
        <v>8219</v>
      </c>
      <c r="B1694">
        <v>207</v>
      </c>
    </row>
    <row r="1695" spans="1:2" x14ac:dyDescent="0.3">
      <c r="A1695" t="s">
        <v>8219</v>
      </c>
      <c r="B1695">
        <v>25</v>
      </c>
    </row>
    <row r="1696" spans="1:2" x14ac:dyDescent="0.3">
      <c r="A1696" t="s">
        <v>8219</v>
      </c>
      <c r="B1696">
        <v>72</v>
      </c>
    </row>
    <row r="1697" spans="1:2" x14ac:dyDescent="0.3">
      <c r="A1697" t="s">
        <v>8219</v>
      </c>
      <c r="B1697">
        <v>14</v>
      </c>
    </row>
    <row r="1698" spans="1:2" x14ac:dyDescent="0.3">
      <c r="A1698" t="s">
        <v>8219</v>
      </c>
      <c r="B1698">
        <v>15</v>
      </c>
    </row>
    <row r="1699" spans="1:2" x14ac:dyDescent="0.3">
      <c r="A1699" t="s">
        <v>8219</v>
      </c>
      <c r="B1699">
        <v>91</v>
      </c>
    </row>
    <row r="1700" spans="1:2" x14ac:dyDescent="0.3">
      <c r="A1700" t="s">
        <v>8219</v>
      </c>
      <c r="B1700">
        <v>24</v>
      </c>
    </row>
    <row r="1701" spans="1:2" x14ac:dyDescent="0.3">
      <c r="A1701" t="s">
        <v>8219</v>
      </c>
      <c r="B1701">
        <v>27</v>
      </c>
    </row>
    <row r="1702" spans="1:2" x14ac:dyDescent="0.3">
      <c r="A1702" t="s">
        <v>8219</v>
      </c>
      <c r="B1702">
        <v>47</v>
      </c>
    </row>
    <row r="1703" spans="1:2" x14ac:dyDescent="0.3">
      <c r="A1703" t="s">
        <v>8219</v>
      </c>
      <c r="B1703">
        <v>44</v>
      </c>
    </row>
    <row r="1704" spans="1:2" x14ac:dyDescent="0.3">
      <c r="A1704" t="s">
        <v>8219</v>
      </c>
      <c r="B1704">
        <v>72</v>
      </c>
    </row>
    <row r="1705" spans="1:2" x14ac:dyDescent="0.3">
      <c r="A1705" t="s">
        <v>8219</v>
      </c>
      <c r="B1705">
        <v>63</v>
      </c>
    </row>
    <row r="1706" spans="1:2" x14ac:dyDescent="0.3">
      <c r="A1706" t="s">
        <v>8219</v>
      </c>
      <c r="B1706">
        <v>88</v>
      </c>
    </row>
    <row r="1707" spans="1:2" x14ac:dyDescent="0.3">
      <c r="A1707" t="s">
        <v>8219</v>
      </c>
      <c r="B1707">
        <v>70</v>
      </c>
    </row>
    <row r="1708" spans="1:2" x14ac:dyDescent="0.3">
      <c r="A1708" t="s">
        <v>8219</v>
      </c>
      <c r="B1708">
        <v>50</v>
      </c>
    </row>
    <row r="1709" spans="1:2" x14ac:dyDescent="0.3">
      <c r="A1709" t="s">
        <v>8219</v>
      </c>
      <c r="B1709">
        <v>35</v>
      </c>
    </row>
    <row r="1710" spans="1:2" x14ac:dyDescent="0.3">
      <c r="A1710" t="s">
        <v>8219</v>
      </c>
      <c r="B1710">
        <v>175</v>
      </c>
    </row>
    <row r="1711" spans="1:2" x14ac:dyDescent="0.3">
      <c r="A1711" t="s">
        <v>8219</v>
      </c>
      <c r="B1711">
        <v>20</v>
      </c>
    </row>
    <row r="1712" spans="1:2" x14ac:dyDescent="0.3">
      <c r="A1712" t="s">
        <v>8219</v>
      </c>
      <c r="B1712">
        <v>54</v>
      </c>
    </row>
    <row r="1713" spans="1:2" x14ac:dyDescent="0.3">
      <c r="A1713" t="s">
        <v>8219</v>
      </c>
      <c r="B1713">
        <v>20</v>
      </c>
    </row>
    <row r="1714" spans="1:2" x14ac:dyDescent="0.3">
      <c r="A1714" t="s">
        <v>8219</v>
      </c>
      <c r="B1714">
        <v>57</v>
      </c>
    </row>
    <row r="1715" spans="1:2" x14ac:dyDescent="0.3">
      <c r="A1715" t="s">
        <v>8219</v>
      </c>
      <c r="B1715">
        <v>31</v>
      </c>
    </row>
    <row r="1716" spans="1:2" x14ac:dyDescent="0.3">
      <c r="A1716" t="s">
        <v>8219</v>
      </c>
      <c r="B1716">
        <v>31</v>
      </c>
    </row>
    <row r="1717" spans="1:2" x14ac:dyDescent="0.3">
      <c r="A1717" t="s">
        <v>8219</v>
      </c>
      <c r="B1717">
        <v>45</v>
      </c>
    </row>
    <row r="1718" spans="1:2" x14ac:dyDescent="0.3">
      <c r="A1718" t="s">
        <v>8219</v>
      </c>
      <c r="B1718">
        <v>41</v>
      </c>
    </row>
    <row r="1719" spans="1:2" x14ac:dyDescent="0.3">
      <c r="A1719" t="s">
        <v>8219</v>
      </c>
      <c r="B1719">
        <v>29</v>
      </c>
    </row>
    <row r="1720" spans="1:2" x14ac:dyDescent="0.3">
      <c r="A1720" t="s">
        <v>8219</v>
      </c>
      <c r="B1720">
        <v>58</v>
      </c>
    </row>
    <row r="1721" spans="1:2" x14ac:dyDescent="0.3">
      <c r="A1721" t="s">
        <v>8219</v>
      </c>
      <c r="B1721">
        <v>89</v>
      </c>
    </row>
    <row r="1722" spans="1:2" x14ac:dyDescent="0.3">
      <c r="A1722" t="s">
        <v>8219</v>
      </c>
      <c r="B1722">
        <v>125</v>
      </c>
    </row>
    <row r="1723" spans="1:2" x14ac:dyDescent="0.3">
      <c r="A1723" t="s">
        <v>8219</v>
      </c>
      <c r="B1723">
        <v>18</v>
      </c>
    </row>
    <row r="1724" spans="1:2" x14ac:dyDescent="0.3">
      <c r="A1724" t="s">
        <v>8219</v>
      </c>
      <c r="B1724">
        <v>32</v>
      </c>
    </row>
    <row r="1725" spans="1:2" x14ac:dyDescent="0.3">
      <c r="A1725" t="s">
        <v>8219</v>
      </c>
      <c r="B1725">
        <v>16</v>
      </c>
    </row>
    <row r="1726" spans="1:2" x14ac:dyDescent="0.3">
      <c r="A1726" t="s">
        <v>8219</v>
      </c>
      <c r="B1726">
        <v>38</v>
      </c>
    </row>
    <row r="1727" spans="1:2" x14ac:dyDescent="0.3">
      <c r="A1727" t="s">
        <v>8219</v>
      </c>
      <c r="B1727">
        <v>15</v>
      </c>
    </row>
    <row r="1728" spans="1:2" x14ac:dyDescent="0.3">
      <c r="A1728" t="s">
        <v>8219</v>
      </c>
      <c r="B1728">
        <v>23</v>
      </c>
    </row>
    <row r="1729" spans="1:2" x14ac:dyDescent="0.3">
      <c r="A1729" t="s">
        <v>8219</v>
      </c>
      <c r="B1729">
        <v>49</v>
      </c>
    </row>
    <row r="1730" spans="1:2" x14ac:dyDescent="0.3">
      <c r="A1730" t="s">
        <v>8219</v>
      </c>
      <c r="B1730">
        <v>10</v>
      </c>
    </row>
    <row r="1731" spans="1:2" x14ac:dyDescent="0.3">
      <c r="A1731" t="s">
        <v>8219</v>
      </c>
      <c r="B1731">
        <v>15</v>
      </c>
    </row>
    <row r="1732" spans="1:2" x14ac:dyDescent="0.3">
      <c r="A1732" t="s">
        <v>8219</v>
      </c>
      <c r="B1732">
        <v>57</v>
      </c>
    </row>
    <row r="1733" spans="1:2" x14ac:dyDescent="0.3">
      <c r="A1733" t="s">
        <v>8219</v>
      </c>
      <c r="B1733">
        <v>33</v>
      </c>
    </row>
    <row r="1734" spans="1:2" x14ac:dyDescent="0.3">
      <c r="A1734" t="s">
        <v>8219</v>
      </c>
      <c r="B1734">
        <v>9</v>
      </c>
    </row>
    <row r="1735" spans="1:2" x14ac:dyDescent="0.3">
      <c r="A1735" t="s">
        <v>8219</v>
      </c>
      <c r="B1735">
        <v>26</v>
      </c>
    </row>
    <row r="1736" spans="1:2" x14ac:dyDescent="0.3">
      <c r="A1736" t="s">
        <v>8219</v>
      </c>
      <c r="B1736">
        <v>69</v>
      </c>
    </row>
    <row r="1737" spans="1:2" x14ac:dyDescent="0.3">
      <c r="A1737" t="s">
        <v>8219</v>
      </c>
      <c r="B1737">
        <v>65</v>
      </c>
    </row>
    <row r="1738" spans="1:2" x14ac:dyDescent="0.3">
      <c r="A1738" t="s">
        <v>8219</v>
      </c>
      <c r="B1738">
        <v>83</v>
      </c>
    </row>
    <row r="1739" spans="1:2" x14ac:dyDescent="0.3">
      <c r="A1739" t="s">
        <v>8219</v>
      </c>
      <c r="B1739">
        <v>111</v>
      </c>
    </row>
    <row r="1740" spans="1:2" x14ac:dyDescent="0.3">
      <c r="A1740" t="s">
        <v>8219</v>
      </c>
      <c r="B1740">
        <v>46</v>
      </c>
    </row>
    <row r="1741" spans="1:2" x14ac:dyDescent="0.3">
      <c r="A1741" t="s">
        <v>8219</v>
      </c>
      <c r="B1741">
        <v>63</v>
      </c>
    </row>
    <row r="1742" spans="1:2" x14ac:dyDescent="0.3">
      <c r="A1742" t="s">
        <v>8219</v>
      </c>
      <c r="B1742">
        <v>9</v>
      </c>
    </row>
    <row r="1743" spans="1:2" x14ac:dyDescent="0.3">
      <c r="A1743" t="s">
        <v>8219</v>
      </c>
      <c r="B1743">
        <v>34</v>
      </c>
    </row>
    <row r="1744" spans="1:2" x14ac:dyDescent="0.3">
      <c r="A1744" t="s">
        <v>8219</v>
      </c>
      <c r="B1744">
        <v>112</v>
      </c>
    </row>
    <row r="1745" spans="1:2" x14ac:dyDescent="0.3">
      <c r="A1745" t="s">
        <v>8219</v>
      </c>
      <c r="B1745">
        <v>47</v>
      </c>
    </row>
    <row r="1746" spans="1:2" x14ac:dyDescent="0.3">
      <c r="A1746" t="s">
        <v>8219</v>
      </c>
      <c r="B1746">
        <v>38</v>
      </c>
    </row>
    <row r="1747" spans="1:2" x14ac:dyDescent="0.3">
      <c r="A1747" t="s">
        <v>8219</v>
      </c>
      <c r="B1747">
        <v>28</v>
      </c>
    </row>
    <row r="1748" spans="1:2" x14ac:dyDescent="0.3">
      <c r="A1748" t="s">
        <v>8219</v>
      </c>
      <c r="B1748">
        <v>78</v>
      </c>
    </row>
    <row r="1749" spans="1:2" x14ac:dyDescent="0.3">
      <c r="A1749" t="s">
        <v>8219</v>
      </c>
      <c r="B1749">
        <v>23</v>
      </c>
    </row>
    <row r="1750" spans="1:2" x14ac:dyDescent="0.3">
      <c r="A1750" t="s">
        <v>8219</v>
      </c>
      <c r="B1750">
        <v>40</v>
      </c>
    </row>
    <row r="1751" spans="1:2" x14ac:dyDescent="0.3">
      <c r="A1751" t="s">
        <v>8219</v>
      </c>
      <c r="B1751">
        <v>13</v>
      </c>
    </row>
    <row r="1752" spans="1:2" x14ac:dyDescent="0.3">
      <c r="A1752" t="s">
        <v>8219</v>
      </c>
      <c r="B1752">
        <v>18</v>
      </c>
    </row>
    <row r="1753" spans="1:2" x14ac:dyDescent="0.3">
      <c r="A1753" t="s">
        <v>8219</v>
      </c>
      <c r="B1753">
        <v>22</v>
      </c>
    </row>
    <row r="1754" spans="1:2" x14ac:dyDescent="0.3">
      <c r="A1754" t="s">
        <v>8219</v>
      </c>
      <c r="B1754">
        <v>79</v>
      </c>
    </row>
    <row r="1755" spans="1:2" x14ac:dyDescent="0.3">
      <c r="A1755" t="s">
        <v>8219</v>
      </c>
      <c r="B1755">
        <v>14</v>
      </c>
    </row>
    <row r="1756" spans="1:2" x14ac:dyDescent="0.3">
      <c r="A1756" t="s">
        <v>8219</v>
      </c>
      <c r="B1756">
        <v>51</v>
      </c>
    </row>
    <row r="1757" spans="1:2" x14ac:dyDescent="0.3">
      <c r="A1757" t="s">
        <v>8219</v>
      </c>
      <c r="B1757">
        <v>54</v>
      </c>
    </row>
    <row r="1758" spans="1:2" x14ac:dyDescent="0.3">
      <c r="A1758" t="s">
        <v>8219</v>
      </c>
      <c r="B1758">
        <v>70</v>
      </c>
    </row>
    <row r="1759" spans="1:2" x14ac:dyDescent="0.3">
      <c r="A1759" t="s">
        <v>8219</v>
      </c>
      <c r="B1759">
        <v>44</v>
      </c>
    </row>
    <row r="1760" spans="1:2" x14ac:dyDescent="0.3">
      <c r="A1760" t="s">
        <v>8219</v>
      </c>
      <c r="B1760">
        <v>55</v>
      </c>
    </row>
    <row r="1761" spans="1:2" x14ac:dyDescent="0.3">
      <c r="A1761" t="s">
        <v>8219</v>
      </c>
      <c r="B1761">
        <v>15</v>
      </c>
    </row>
    <row r="1762" spans="1:2" x14ac:dyDescent="0.3">
      <c r="A1762" t="s">
        <v>8219</v>
      </c>
      <c r="B1762">
        <v>27</v>
      </c>
    </row>
    <row r="1763" spans="1:2" x14ac:dyDescent="0.3">
      <c r="A1763" t="s">
        <v>8219</v>
      </c>
      <c r="B1763">
        <v>21</v>
      </c>
    </row>
    <row r="1764" spans="1:2" x14ac:dyDescent="0.3">
      <c r="A1764" t="s">
        <v>8219</v>
      </c>
      <c r="B1764">
        <v>162</v>
      </c>
    </row>
    <row r="1765" spans="1:2" x14ac:dyDescent="0.3">
      <c r="A1765" t="s">
        <v>8219</v>
      </c>
      <c r="B1765">
        <v>23</v>
      </c>
    </row>
    <row r="1766" spans="1:2" x14ac:dyDescent="0.3">
      <c r="A1766" t="s">
        <v>8219</v>
      </c>
      <c r="B1766">
        <v>72</v>
      </c>
    </row>
    <row r="1767" spans="1:2" x14ac:dyDescent="0.3">
      <c r="A1767" t="s">
        <v>8219</v>
      </c>
      <c r="B1767">
        <v>68</v>
      </c>
    </row>
    <row r="1768" spans="1:2" x14ac:dyDescent="0.3">
      <c r="A1768" t="s">
        <v>8219</v>
      </c>
      <c r="B1768">
        <v>20</v>
      </c>
    </row>
    <row r="1769" spans="1:2" x14ac:dyDescent="0.3">
      <c r="A1769" t="s">
        <v>8219</v>
      </c>
      <c r="B1769">
        <v>26</v>
      </c>
    </row>
    <row r="1770" spans="1:2" x14ac:dyDescent="0.3">
      <c r="A1770" t="s">
        <v>8219</v>
      </c>
      <c r="B1770">
        <v>72</v>
      </c>
    </row>
    <row r="1771" spans="1:2" x14ac:dyDescent="0.3">
      <c r="A1771" t="s">
        <v>8219</v>
      </c>
      <c r="B1771">
        <v>3</v>
      </c>
    </row>
    <row r="1772" spans="1:2" x14ac:dyDescent="0.3">
      <c r="A1772" t="s">
        <v>8219</v>
      </c>
      <c r="B1772">
        <v>18</v>
      </c>
    </row>
    <row r="1773" spans="1:2" x14ac:dyDescent="0.3">
      <c r="A1773" t="s">
        <v>8219</v>
      </c>
      <c r="B1773">
        <v>30</v>
      </c>
    </row>
    <row r="1774" spans="1:2" x14ac:dyDescent="0.3">
      <c r="A1774" t="s">
        <v>8219</v>
      </c>
      <c r="B1774">
        <v>23</v>
      </c>
    </row>
    <row r="1775" spans="1:2" x14ac:dyDescent="0.3">
      <c r="A1775" t="s">
        <v>8219</v>
      </c>
      <c r="B1775">
        <v>54</v>
      </c>
    </row>
    <row r="1776" spans="1:2" x14ac:dyDescent="0.3">
      <c r="A1776" t="s">
        <v>8219</v>
      </c>
      <c r="B1776">
        <v>26</v>
      </c>
    </row>
    <row r="1777" spans="1:2" x14ac:dyDescent="0.3">
      <c r="A1777" t="s">
        <v>8219</v>
      </c>
      <c r="B1777">
        <v>9</v>
      </c>
    </row>
    <row r="1778" spans="1:2" x14ac:dyDescent="0.3">
      <c r="A1778" t="s">
        <v>8219</v>
      </c>
      <c r="B1778">
        <v>27</v>
      </c>
    </row>
    <row r="1779" spans="1:2" x14ac:dyDescent="0.3">
      <c r="A1779" t="s">
        <v>8219</v>
      </c>
      <c r="B1779">
        <v>30</v>
      </c>
    </row>
    <row r="1780" spans="1:2" x14ac:dyDescent="0.3">
      <c r="A1780" t="s">
        <v>8219</v>
      </c>
      <c r="B1780">
        <v>52</v>
      </c>
    </row>
    <row r="1781" spans="1:2" x14ac:dyDescent="0.3">
      <c r="A1781" t="s">
        <v>8219</v>
      </c>
      <c r="B1781">
        <v>17</v>
      </c>
    </row>
    <row r="1782" spans="1:2" x14ac:dyDescent="0.3">
      <c r="A1782" t="s">
        <v>8219</v>
      </c>
      <c r="B1782">
        <v>19</v>
      </c>
    </row>
    <row r="1783" spans="1:2" x14ac:dyDescent="0.3">
      <c r="A1783" t="s">
        <v>8219</v>
      </c>
      <c r="B1783">
        <v>77</v>
      </c>
    </row>
    <row r="1784" spans="1:2" x14ac:dyDescent="0.3">
      <c r="A1784" t="s">
        <v>8219</v>
      </c>
      <c r="B1784">
        <v>21</v>
      </c>
    </row>
    <row r="1785" spans="1:2" x14ac:dyDescent="0.3">
      <c r="A1785" t="s">
        <v>8219</v>
      </c>
      <c r="B1785">
        <v>38</v>
      </c>
    </row>
    <row r="1786" spans="1:2" x14ac:dyDescent="0.3">
      <c r="A1786" t="s">
        <v>8219</v>
      </c>
      <c r="B1786">
        <v>28</v>
      </c>
    </row>
    <row r="1787" spans="1:2" x14ac:dyDescent="0.3">
      <c r="A1787" t="s">
        <v>8219</v>
      </c>
      <c r="B1787">
        <v>48</v>
      </c>
    </row>
    <row r="1788" spans="1:2" x14ac:dyDescent="0.3">
      <c r="A1788" t="s">
        <v>8219</v>
      </c>
      <c r="B1788">
        <v>46</v>
      </c>
    </row>
    <row r="1789" spans="1:2" x14ac:dyDescent="0.3">
      <c r="A1789" t="s">
        <v>8219</v>
      </c>
      <c r="B1789">
        <v>30</v>
      </c>
    </row>
    <row r="1790" spans="1:2" x14ac:dyDescent="0.3">
      <c r="A1790" t="s">
        <v>8219</v>
      </c>
      <c r="B1790">
        <v>64</v>
      </c>
    </row>
    <row r="1791" spans="1:2" x14ac:dyDescent="0.3">
      <c r="A1791" t="s">
        <v>8219</v>
      </c>
      <c r="B1791">
        <v>15</v>
      </c>
    </row>
    <row r="1792" spans="1:2" x14ac:dyDescent="0.3">
      <c r="A1792" t="s">
        <v>8219</v>
      </c>
      <c r="B1792">
        <v>41</v>
      </c>
    </row>
    <row r="1793" spans="1:2" x14ac:dyDescent="0.3">
      <c r="A1793" t="s">
        <v>8219</v>
      </c>
      <c r="B1793">
        <v>35</v>
      </c>
    </row>
    <row r="1794" spans="1:2" x14ac:dyDescent="0.3">
      <c r="A1794" t="s">
        <v>8219</v>
      </c>
      <c r="B1794">
        <v>45</v>
      </c>
    </row>
    <row r="1795" spans="1:2" x14ac:dyDescent="0.3">
      <c r="A1795" t="s">
        <v>8219</v>
      </c>
      <c r="B1795">
        <v>62</v>
      </c>
    </row>
    <row r="1796" spans="1:2" x14ac:dyDescent="0.3">
      <c r="A1796" t="s">
        <v>8219</v>
      </c>
      <c r="B1796">
        <v>22</v>
      </c>
    </row>
    <row r="1797" spans="1:2" x14ac:dyDescent="0.3">
      <c r="A1797" t="s">
        <v>8219</v>
      </c>
      <c r="B1797">
        <v>18</v>
      </c>
    </row>
    <row r="1798" spans="1:2" x14ac:dyDescent="0.3">
      <c r="A1798" t="s">
        <v>8219</v>
      </c>
      <c r="B1798">
        <v>12</v>
      </c>
    </row>
    <row r="1799" spans="1:2" x14ac:dyDescent="0.3">
      <c r="A1799" t="s">
        <v>8219</v>
      </c>
      <c r="B1799">
        <v>44</v>
      </c>
    </row>
    <row r="1800" spans="1:2" x14ac:dyDescent="0.3">
      <c r="A1800" t="s">
        <v>8219</v>
      </c>
      <c r="B1800">
        <v>27</v>
      </c>
    </row>
    <row r="1801" spans="1:2" x14ac:dyDescent="0.3">
      <c r="A1801" t="s">
        <v>8219</v>
      </c>
      <c r="B1801">
        <v>38</v>
      </c>
    </row>
    <row r="1802" spans="1:2" x14ac:dyDescent="0.3">
      <c r="A1802" t="s">
        <v>8219</v>
      </c>
      <c r="B1802">
        <v>28</v>
      </c>
    </row>
    <row r="1803" spans="1:2" x14ac:dyDescent="0.3">
      <c r="A1803" t="s">
        <v>8219</v>
      </c>
      <c r="B1803">
        <v>24</v>
      </c>
    </row>
    <row r="1804" spans="1:2" x14ac:dyDescent="0.3">
      <c r="A1804" t="s">
        <v>8219</v>
      </c>
      <c r="B1804">
        <v>65</v>
      </c>
    </row>
    <row r="1805" spans="1:2" x14ac:dyDescent="0.3">
      <c r="A1805" t="s">
        <v>8219</v>
      </c>
      <c r="B1805">
        <v>46</v>
      </c>
    </row>
    <row r="1806" spans="1:2" x14ac:dyDescent="0.3">
      <c r="A1806" t="s">
        <v>8219</v>
      </c>
      <c r="B1806">
        <v>85</v>
      </c>
    </row>
    <row r="1807" spans="1:2" x14ac:dyDescent="0.3">
      <c r="A1807" t="s">
        <v>8219</v>
      </c>
      <c r="B1807">
        <v>66</v>
      </c>
    </row>
    <row r="1808" spans="1:2" x14ac:dyDescent="0.3">
      <c r="A1808" t="s">
        <v>8219</v>
      </c>
      <c r="B1808">
        <v>165</v>
      </c>
    </row>
    <row r="1809" spans="1:2" x14ac:dyDescent="0.3">
      <c r="A1809" t="s">
        <v>8219</v>
      </c>
      <c r="B1809">
        <v>17</v>
      </c>
    </row>
    <row r="1810" spans="1:2" x14ac:dyDescent="0.3">
      <c r="A1810" t="s">
        <v>8219</v>
      </c>
      <c r="B1810">
        <v>3</v>
      </c>
    </row>
    <row r="1811" spans="1:2" x14ac:dyDescent="0.3">
      <c r="A1811" t="s">
        <v>8219</v>
      </c>
      <c r="B1811">
        <v>17</v>
      </c>
    </row>
    <row r="1812" spans="1:2" x14ac:dyDescent="0.3">
      <c r="A1812" t="s">
        <v>8219</v>
      </c>
      <c r="B1812">
        <v>91</v>
      </c>
    </row>
    <row r="1813" spans="1:2" x14ac:dyDescent="0.3">
      <c r="A1813" t="s">
        <v>8219</v>
      </c>
      <c r="B1813">
        <v>67</v>
      </c>
    </row>
    <row r="1814" spans="1:2" x14ac:dyDescent="0.3">
      <c r="A1814" t="s">
        <v>8219</v>
      </c>
      <c r="B1814">
        <v>18</v>
      </c>
    </row>
    <row r="1815" spans="1:2" x14ac:dyDescent="0.3">
      <c r="A1815" t="s">
        <v>8219</v>
      </c>
      <c r="B1815">
        <v>21</v>
      </c>
    </row>
    <row r="1816" spans="1:2" x14ac:dyDescent="0.3">
      <c r="A1816" t="s">
        <v>8219</v>
      </c>
      <c r="B1816">
        <v>40</v>
      </c>
    </row>
    <row r="1817" spans="1:2" x14ac:dyDescent="0.3">
      <c r="A1817" t="s">
        <v>8219</v>
      </c>
      <c r="B1817">
        <v>78</v>
      </c>
    </row>
    <row r="1818" spans="1:2" x14ac:dyDescent="0.3">
      <c r="A1818" t="s">
        <v>8219</v>
      </c>
      <c r="B1818">
        <v>26</v>
      </c>
    </row>
    <row r="1819" spans="1:2" x14ac:dyDescent="0.3">
      <c r="A1819" t="s">
        <v>8219</v>
      </c>
      <c r="B1819">
        <v>14</v>
      </c>
    </row>
    <row r="1820" spans="1:2" x14ac:dyDescent="0.3">
      <c r="A1820" t="s">
        <v>8219</v>
      </c>
      <c r="B1820">
        <v>44</v>
      </c>
    </row>
    <row r="1821" spans="1:2" x14ac:dyDescent="0.3">
      <c r="A1821" t="s">
        <v>8219</v>
      </c>
      <c r="B1821">
        <v>9</v>
      </c>
    </row>
    <row r="1822" spans="1:2" x14ac:dyDescent="0.3">
      <c r="A1822" t="s">
        <v>8219</v>
      </c>
      <c r="B1822">
        <v>30</v>
      </c>
    </row>
    <row r="1823" spans="1:2" x14ac:dyDescent="0.3">
      <c r="A1823" t="s">
        <v>8219</v>
      </c>
      <c r="B1823">
        <v>45</v>
      </c>
    </row>
    <row r="1824" spans="1:2" x14ac:dyDescent="0.3">
      <c r="A1824" t="s">
        <v>8219</v>
      </c>
      <c r="B1824">
        <v>56</v>
      </c>
    </row>
    <row r="1825" spans="1:2" x14ac:dyDescent="0.3">
      <c r="A1825" t="s">
        <v>8219</v>
      </c>
      <c r="B1825">
        <v>46</v>
      </c>
    </row>
    <row r="1826" spans="1:2" x14ac:dyDescent="0.3">
      <c r="A1826" t="s">
        <v>8219</v>
      </c>
      <c r="B1826">
        <v>34</v>
      </c>
    </row>
    <row r="1827" spans="1:2" x14ac:dyDescent="0.3">
      <c r="A1827" t="s">
        <v>8219</v>
      </c>
      <c r="B1827">
        <v>98</v>
      </c>
    </row>
    <row r="1828" spans="1:2" x14ac:dyDescent="0.3">
      <c r="A1828" t="s">
        <v>8219</v>
      </c>
      <c r="B1828">
        <v>46</v>
      </c>
    </row>
    <row r="1829" spans="1:2" x14ac:dyDescent="0.3">
      <c r="A1829" t="s">
        <v>8219</v>
      </c>
      <c r="B1829">
        <v>10</v>
      </c>
    </row>
    <row r="1830" spans="1:2" x14ac:dyDescent="0.3">
      <c r="A1830" t="s">
        <v>8219</v>
      </c>
      <c r="B1830">
        <v>76</v>
      </c>
    </row>
    <row r="1831" spans="1:2" x14ac:dyDescent="0.3">
      <c r="A1831" t="s">
        <v>8219</v>
      </c>
      <c r="B1831">
        <v>104</v>
      </c>
    </row>
    <row r="1832" spans="1:2" x14ac:dyDescent="0.3">
      <c r="A1832" t="s">
        <v>8219</v>
      </c>
      <c r="B1832">
        <v>87</v>
      </c>
    </row>
    <row r="1833" spans="1:2" x14ac:dyDescent="0.3">
      <c r="A1833" t="s">
        <v>8219</v>
      </c>
      <c r="B1833">
        <v>29</v>
      </c>
    </row>
    <row r="1834" spans="1:2" x14ac:dyDescent="0.3">
      <c r="A1834" t="s">
        <v>8219</v>
      </c>
      <c r="B1834">
        <v>51</v>
      </c>
    </row>
    <row r="1835" spans="1:2" x14ac:dyDescent="0.3">
      <c r="A1835" t="s">
        <v>8219</v>
      </c>
      <c r="B1835">
        <v>12</v>
      </c>
    </row>
    <row r="1836" spans="1:2" x14ac:dyDescent="0.3">
      <c r="A1836" t="s">
        <v>8219</v>
      </c>
      <c r="B1836">
        <v>72</v>
      </c>
    </row>
    <row r="1837" spans="1:2" x14ac:dyDescent="0.3">
      <c r="A1837" t="s">
        <v>8219</v>
      </c>
      <c r="B1837">
        <v>21</v>
      </c>
    </row>
    <row r="1838" spans="1:2" x14ac:dyDescent="0.3">
      <c r="A1838" t="s">
        <v>8219</v>
      </c>
      <c r="B1838">
        <v>42</v>
      </c>
    </row>
    <row r="1839" spans="1:2" x14ac:dyDescent="0.3">
      <c r="A1839" t="s">
        <v>8219</v>
      </c>
      <c r="B1839">
        <v>71</v>
      </c>
    </row>
    <row r="1840" spans="1:2" x14ac:dyDescent="0.3">
      <c r="A1840" t="s">
        <v>8219</v>
      </c>
      <c r="B1840">
        <v>168</v>
      </c>
    </row>
    <row r="1841" spans="1:2" x14ac:dyDescent="0.3">
      <c r="A1841" t="s">
        <v>8219</v>
      </c>
      <c r="B1841">
        <v>19</v>
      </c>
    </row>
    <row r="1842" spans="1:2" x14ac:dyDescent="0.3">
      <c r="A1842" t="s">
        <v>8219</v>
      </c>
      <c r="B1842">
        <v>37</v>
      </c>
    </row>
    <row r="1843" spans="1:2" x14ac:dyDescent="0.3">
      <c r="A1843" t="s">
        <v>8219</v>
      </c>
      <c r="B1843">
        <v>36</v>
      </c>
    </row>
    <row r="1844" spans="1:2" x14ac:dyDescent="0.3">
      <c r="A1844" t="s">
        <v>8219</v>
      </c>
      <c r="B1844">
        <v>14</v>
      </c>
    </row>
    <row r="1845" spans="1:2" x14ac:dyDescent="0.3">
      <c r="A1845" t="s">
        <v>8219</v>
      </c>
      <c r="B1845">
        <v>18</v>
      </c>
    </row>
    <row r="1846" spans="1:2" x14ac:dyDescent="0.3">
      <c r="A1846" t="s">
        <v>8219</v>
      </c>
      <c r="B1846">
        <v>82</v>
      </c>
    </row>
    <row r="1847" spans="1:2" x14ac:dyDescent="0.3">
      <c r="A1847" t="s">
        <v>8219</v>
      </c>
      <c r="B1847">
        <v>43</v>
      </c>
    </row>
    <row r="1848" spans="1:2" x14ac:dyDescent="0.3">
      <c r="A1848" t="s">
        <v>8219</v>
      </c>
      <c r="B1848">
        <v>8</v>
      </c>
    </row>
    <row r="1849" spans="1:2" x14ac:dyDescent="0.3">
      <c r="A1849" t="s">
        <v>8219</v>
      </c>
      <c r="B1849">
        <v>45</v>
      </c>
    </row>
    <row r="1850" spans="1:2" x14ac:dyDescent="0.3">
      <c r="A1850" t="s">
        <v>8219</v>
      </c>
      <c r="B1850">
        <v>20</v>
      </c>
    </row>
    <row r="1851" spans="1:2" x14ac:dyDescent="0.3">
      <c r="A1851" t="s">
        <v>8219</v>
      </c>
      <c r="B1851">
        <v>31</v>
      </c>
    </row>
    <row r="1852" spans="1:2" x14ac:dyDescent="0.3">
      <c r="A1852" t="s">
        <v>8219</v>
      </c>
      <c r="B1852">
        <v>25</v>
      </c>
    </row>
    <row r="1853" spans="1:2" x14ac:dyDescent="0.3">
      <c r="A1853" t="s">
        <v>8219</v>
      </c>
      <c r="B1853">
        <v>14</v>
      </c>
    </row>
    <row r="1854" spans="1:2" x14ac:dyDescent="0.3">
      <c r="A1854" t="s">
        <v>8219</v>
      </c>
      <c r="B1854">
        <v>45</v>
      </c>
    </row>
    <row r="1855" spans="1:2" x14ac:dyDescent="0.3">
      <c r="A1855" t="s">
        <v>8219</v>
      </c>
      <c r="B1855">
        <v>20</v>
      </c>
    </row>
    <row r="1856" spans="1:2" x14ac:dyDescent="0.3">
      <c r="A1856" t="s">
        <v>8219</v>
      </c>
      <c r="B1856">
        <v>39</v>
      </c>
    </row>
    <row r="1857" spans="1:2" x14ac:dyDescent="0.3">
      <c r="A1857" t="s">
        <v>8219</v>
      </c>
      <c r="B1857">
        <v>16</v>
      </c>
    </row>
    <row r="1858" spans="1:2" x14ac:dyDescent="0.3">
      <c r="A1858" t="s">
        <v>8219</v>
      </c>
      <c r="B1858">
        <v>37</v>
      </c>
    </row>
    <row r="1859" spans="1:2" x14ac:dyDescent="0.3">
      <c r="A1859" t="s">
        <v>8219</v>
      </c>
      <c r="B1859">
        <v>14</v>
      </c>
    </row>
    <row r="1860" spans="1:2" x14ac:dyDescent="0.3">
      <c r="A1860" t="s">
        <v>8219</v>
      </c>
      <c r="B1860">
        <v>21</v>
      </c>
    </row>
    <row r="1861" spans="1:2" x14ac:dyDescent="0.3">
      <c r="A1861" t="s">
        <v>8219</v>
      </c>
      <c r="B1861">
        <v>69</v>
      </c>
    </row>
    <row r="1862" spans="1:2" x14ac:dyDescent="0.3">
      <c r="A1862" t="s">
        <v>8219</v>
      </c>
      <c r="B1862">
        <v>16</v>
      </c>
    </row>
    <row r="1863" spans="1:2" x14ac:dyDescent="0.3">
      <c r="A1863" t="s">
        <v>8219</v>
      </c>
      <c r="B1863">
        <v>55</v>
      </c>
    </row>
    <row r="1864" spans="1:2" x14ac:dyDescent="0.3">
      <c r="A1864" t="s">
        <v>8219</v>
      </c>
      <c r="B1864">
        <v>27</v>
      </c>
    </row>
    <row r="1865" spans="1:2" x14ac:dyDescent="0.3">
      <c r="A1865" t="s">
        <v>8219</v>
      </c>
      <c r="B1865">
        <v>36</v>
      </c>
    </row>
    <row r="1866" spans="1:2" x14ac:dyDescent="0.3">
      <c r="A1866" t="s">
        <v>8219</v>
      </c>
      <c r="B1866">
        <v>19</v>
      </c>
    </row>
    <row r="1867" spans="1:2" x14ac:dyDescent="0.3">
      <c r="A1867" t="s">
        <v>8219</v>
      </c>
      <c r="B1867">
        <v>12</v>
      </c>
    </row>
    <row r="1868" spans="1:2" x14ac:dyDescent="0.3">
      <c r="A1868" t="s">
        <v>8219</v>
      </c>
      <c r="B1868">
        <v>17</v>
      </c>
    </row>
    <row r="1869" spans="1:2" x14ac:dyDescent="0.3">
      <c r="A1869" t="s">
        <v>8219</v>
      </c>
      <c r="B1869">
        <v>114</v>
      </c>
    </row>
    <row r="1870" spans="1:2" x14ac:dyDescent="0.3">
      <c r="A1870" t="s">
        <v>8219</v>
      </c>
      <c r="B1870">
        <v>93</v>
      </c>
    </row>
    <row r="1871" spans="1:2" x14ac:dyDescent="0.3">
      <c r="A1871" t="s">
        <v>8219</v>
      </c>
      <c r="B1871">
        <v>36</v>
      </c>
    </row>
    <row r="1872" spans="1:2" x14ac:dyDescent="0.3">
      <c r="A1872" t="s">
        <v>8219</v>
      </c>
      <c r="B1872">
        <v>61</v>
      </c>
    </row>
    <row r="1873" spans="1:2" x14ac:dyDescent="0.3">
      <c r="A1873" t="s">
        <v>8219</v>
      </c>
      <c r="B1873">
        <v>47</v>
      </c>
    </row>
    <row r="1874" spans="1:2" x14ac:dyDescent="0.3">
      <c r="A1874" t="s">
        <v>8219</v>
      </c>
      <c r="B1874">
        <v>17</v>
      </c>
    </row>
    <row r="1875" spans="1:2" x14ac:dyDescent="0.3">
      <c r="A1875" t="s">
        <v>8219</v>
      </c>
      <c r="B1875">
        <v>63</v>
      </c>
    </row>
    <row r="1876" spans="1:2" x14ac:dyDescent="0.3">
      <c r="A1876" t="s">
        <v>8219</v>
      </c>
      <c r="B1876">
        <v>9</v>
      </c>
    </row>
    <row r="1877" spans="1:2" x14ac:dyDescent="0.3">
      <c r="A1877" t="s">
        <v>8219</v>
      </c>
      <c r="B1877">
        <v>30</v>
      </c>
    </row>
    <row r="1878" spans="1:2" x14ac:dyDescent="0.3">
      <c r="A1878" t="s">
        <v>8219</v>
      </c>
      <c r="B1878">
        <v>23</v>
      </c>
    </row>
    <row r="1879" spans="1:2" x14ac:dyDescent="0.3">
      <c r="A1879" t="s">
        <v>8219</v>
      </c>
      <c r="B1879">
        <v>33</v>
      </c>
    </row>
    <row r="1880" spans="1:2" x14ac:dyDescent="0.3">
      <c r="A1880" t="s">
        <v>8219</v>
      </c>
      <c r="B1880">
        <v>39</v>
      </c>
    </row>
    <row r="1881" spans="1:2" x14ac:dyDescent="0.3">
      <c r="A1881" t="s">
        <v>8219</v>
      </c>
      <c r="B1881">
        <v>17</v>
      </c>
    </row>
    <row r="1882" spans="1:2" x14ac:dyDescent="0.3">
      <c r="A1882" t="s">
        <v>8219</v>
      </c>
      <c r="B1882">
        <v>6</v>
      </c>
    </row>
    <row r="1883" spans="1:2" x14ac:dyDescent="0.3">
      <c r="A1883" t="s">
        <v>8219</v>
      </c>
      <c r="B1883">
        <v>39</v>
      </c>
    </row>
    <row r="1884" spans="1:2" x14ac:dyDescent="0.3">
      <c r="A1884" t="s">
        <v>8219</v>
      </c>
      <c r="B1884">
        <v>57</v>
      </c>
    </row>
    <row r="1885" spans="1:2" x14ac:dyDescent="0.3">
      <c r="A1885" t="s">
        <v>8219</v>
      </c>
      <c r="B1885">
        <v>56</v>
      </c>
    </row>
    <row r="1886" spans="1:2" x14ac:dyDescent="0.3">
      <c r="A1886" t="s">
        <v>8219</v>
      </c>
      <c r="B1886">
        <v>13</v>
      </c>
    </row>
    <row r="1887" spans="1:2" x14ac:dyDescent="0.3">
      <c r="A1887" t="s">
        <v>8219</v>
      </c>
      <c r="B1887">
        <v>95</v>
      </c>
    </row>
    <row r="1888" spans="1:2" x14ac:dyDescent="0.3">
      <c r="A1888" t="s">
        <v>8219</v>
      </c>
      <c r="B1888">
        <v>80</v>
      </c>
    </row>
    <row r="1889" spans="1:2" x14ac:dyDescent="0.3">
      <c r="A1889" t="s">
        <v>8219</v>
      </c>
      <c r="B1889">
        <v>133</v>
      </c>
    </row>
    <row r="1890" spans="1:2" x14ac:dyDescent="0.3">
      <c r="A1890" t="s">
        <v>8219</v>
      </c>
      <c r="B1890">
        <v>44</v>
      </c>
    </row>
    <row r="1891" spans="1:2" x14ac:dyDescent="0.3">
      <c r="A1891" t="s">
        <v>8219</v>
      </c>
      <c r="B1891">
        <v>30</v>
      </c>
    </row>
    <row r="1892" spans="1:2" x14ac:dyDescent="0.3">
      <c r="A1892" t="s">
        <v>8219</v>
      </c>
      <c r="B1892">
        <v>56</v>
      </c>
    </row>
    <row r="1893" spans="1:2" x14ac:dyDescent="0.3">
      <c r="A1893" t="s">
        <v>8219</v>
      </c>
      <c r="B1893">
        <v>66</v>
      </c>
    </row>
    <row r="1894" spans="1:2" x14ac:dyDescent="0.3">
      <c r="A1894" t="s">
        <v>8219</v>
      </c>
      <c r="B1894">
        <v>29</v>
      </c>
    </row>
    <row r="1895" spans="1:2" x14ac:dyDescent="0.3">
      <c r="A1895" t="s">
        <v>8219</v>
      </c>
      <c r="B1895">
        <v>72</v>
      </c>
    </row>
    <row r="1896" spans="1:2" x14ac:dyDescent="0.3">
      <c r="A1896" t="s">
        <v>8219</v>
      </c>
      <c r="B1896">
        <v>27</v>
      </c>
    </row>
    <row r="1897" spans="1:2" x14ac:dyDescent="0.3">
      <c r="A1897" t="s">
        <v>8219</v>
      </c>
      <c r="B1897">
        <v>10</v>
      </c>
    </row>
    <row r="1898" spans="1:2" x14ac:dyDescent="0.3">
      <c r="A1898" t="s">
        <v>8219</v>
      </c>
      <c r="B1898">
        <v>35</v>
      </c>
    </row>
    <row r="1899" spans="1:2" x14ac:dyDescent="0.3">
      <c r="A1899" t="s">
        <v>8219</v>
      </c>
      <c r="B1899">
        <v>29</v>
      </c>
    </row>
    <row r="1900" spans="1:2" x14ac:dyDescent="0.3">
      <c r="A1900" t="s">
        <v>8219</v>
      </c>
      <c r="B1900">
        <v>13</v>
      </c>
    </row>
    <row r="1901" spans="1:2" x14ac:dyDescent="0.3">
      <c r="A1901" t="s">
        <v>8219</v>
      </c>
      <c r="B1901">
        <v>72</v>
      </c>
    </row>
    <row r="1902" spans="1:2" x14ac:dyDescent="0.3">
      <c r="A1902" t="s">
        <v>8219</v>
      </c>
      <c r="B1902">
        <v>78</v>
      </c>
    </row>
    <row r="1903" spans="1:2" x14ac:dyDescent="0.3">
      <c r="A1903" t="s">
        <v>8219</v>
      </c>
      <c r="B1903">
        <v>49</v>
      </c>
    </row>
    <row r="1904" spans="1:2" x14ac:dyDescent="0.3">
      <c r="A1904" t="s">
        <v>8219</v>
      </c>
      <c r="B1904">
        <v>42</v>
      </c>
    </row>
    <row r="1905" spans="1:2" x14ac:dyDescent="0.3">
      <c r="A1905" t="s">
        <v>8219</v>
      </c>
      <c r="B1905">
        <v>35</v>
      </c>
    </row>
    <row r="1906" spans="1:2" x14ac:dyDescent="0.3">
      <c r="A1906" t="s">
        <v>8219</v>
      </c>
      <c r="B1906">
        <v>42</v>
      </c>
    </row>
    <row r="1907" spans="1:2" x14ac:dyDescent="0.3">
      <c r="A1907" t="s">
        <v>8219</v>
      </c>
      <c r="B1907">
        <v>42</v>
      </c>
    </row>
    <row r="1908" spans="1:2" x14ac:dyDescent="0.3">
      <c r="A1908" t="s">
        <v>8219</v>
      </c>
      <c r="B1908">
        <v>31</v>
      </c>
    </row>
    <row r="1909" spans="1:2" x14ac:dyDescent="0.3">
      <c r="A1909" t="s">
        <v>8219</v>
      </c>
      <c r="B1909">
        <v>38</v>
      </c>
    </row>
    <row r="1910" spans="1:2" x14ac:dyDescent="0.3">
      <c r="A1910" t="s">
        <v>8219</v>
      </c>
      <c r="B1910">
        <v>8</v>
      </c>
    </row>
    <row r="1911" spans="1:2" x14ac:dyDescent="0.3">
      <c r="A1911" t="s">
        <v>8219</v>
      </c>
      <c r="B1911">
        <v>39</v>
      </c>
    </row>
    <row r="1912" spans="1:2" x14ac:dyDescent="0.3">
      <c r="A1912" t="s">
        <v>8219</v>
      </c>
      <c r="B1912">
        <v>29</v>
      </c>
    </row>
    <row r="1913" spans="1:2" x14ac:dyDescent="0.3">
      <c r="A1913" t="s">
        <v>8219</v>
      </c>
      <c r="B1913">
        <v>72</v>
      </c>
    </row>
    <row r="1914" spans="1:2" x14ac:dyDescent="0.3">
      <c r="A1914" t="s">
        <v>8219</v>
      </c>
      <c r="B1914">
        <v>15</v>
      </c>
    </row>
    <row r="1915" spans="1:2" x14ac:dyDescent="0.3">
      <c r="A1915" t="s">
        <v>8219</v>
      </c>
      <c r="B1915">
        <v>33</v>
      </c>
    </row>
    <row r="1916" spans="1:2" x14ac:dyDescent="0.3">
      <c r="A1916" t="s">
        <v>8219</v>
      </c>
      <c r="B1916">
        <v>15</v>
      </c>
    </row>
    <row r="1917" spans="1:2" x14ac:dyDescent="0.3">
      <c r="A1917" t="s">
        <v>8219</v>
      </c>
      <c r="B1917">
        <v>19</v>
      </c>
    </row>
    <row r="1918" spans="1:2" x14ac:dyDescent="0.3">
      <c r="A1918" t="s">
        <v>8219</v>
      </c>
      <c r="B1918">
        <v>17</v>
      </c>
    </row>
    <row r="1919" spans="1:2" x14ac:dyDescent="0.3">
      <c r="A1919" t="s">
        <v>8219</v>
      </c>
      <c r="B1919">
        <v>44</v>
      </c>
    </row>
    <row r="1920" spans="1:2" x14ac:dyDescent="0.3">
      <c r="A1920" t="s">
        <v>8219</v>
      </c>
      <c r="B1920">
        <v>10</v>
      </c>
    </row>
    <row r="1921" spans="1:2" x14ac:dyDescent="0.3">
      <c r="A1921" t="s">
        <v>8219</v>
      </c>
      <c r="B1921">
        <v>46</v>
      </c>
    </row>
    <row r="1922" spans="1:2" x14ac:dyDescent="0.3">
      <c r="A1922" t="s">
        <v>8219</v>
      </c>
      <c r="B1922">
        <v>11</v>
      </c>
    </row>
    <row r="1923" spans="1:2" x14ac:dyDescent="0.3">
      <c r="A1923" t="s">
        <v>8219</v>
      </c>
      <c r="B1923">
        <v>13</v>
      </c>
    </row>
    <row r="1924" spans="1:2" x14ac:dyDescent="0.3">
      <c r="A1924" t="s">
        <v>8219</v>
      </c>
      <c r="B1924">
        <v>33</v>
      </c>
    </row>
    <row r="1925" spans="1:2" x14ac:dyDescent="0.3">
      <c r="A1925" t="s">
        <v>8219</v>
      </c>
      <c r="B1925">
        <v>28</v>
      </c>
    </row>
    <row r="1926" spans="1:2" x14ac:dyDescent="0.3">
      <c r="A1926" t="s">
        <v>8219</v>
      </c>
      <c r="B1926">
        <v>21</v>
      </c>
    </row>
    <row r="1927" spans="1:2" x14ac:dyDescent="0.3">
      <c r="A1927" t="s">
        <v>8219</v>
      </c>
      <c r="B1927">
        <v>13</v>
      </c>
    </row>
    <row r="1928" spans="1:2" x14ac:dyDescent="0.3">
      <c r="A1928" t="s">
        <v>8219</v>
      </c>
      <c r="B1928">
        <v>34</v>
      </c>
    </row>
    <row r="1929" spans="1:2" x14ac:dyDescent="0.3">
      <c r="A1929" t="s">
        <v>8219</v>
      </c>
      <c r="B1929">
        <v>80</v>
      </c>
    </row>
    <row r="1930" spans="1:2" x14ac:dyDescent="0.3">
      <c r="A1930" t="s">
        <v>8219</v>
      </c>
      <c r="B1930">
        <v>74</v>
      </c>
    </row>
    <row r="1931" spans="1:2" x14ac:dyDescent="0.3">
      <c r="A1931" t="s">
        <v>8219</v>
      </c>
      <c r="B1931">
        <v>7</v>
      </c>
    </row>
    <row r="1932" spans="1:2" x14ac:dyDescent="0.3">
      <c r="A1932" t="s">
        <v>8219</v>
      </c>
      <c r="B1932">
        <v>34</v>
      </c>
    </row>
    <row r="1933" spans="1:2" x14ac:dyDescent="0.3">
      <c r="A1933" t="s">
        <v>8219</v>
      </c>
      <c r="B1933">
        <v>86</v>
      </c>
    </row>
    <row r="1934" spans="1:2" x14ac:dyDescent="0.3">
      <c r="A1934" t="s">
        <v>8219</v>
      </c>
      <c r="B1934">
        <v>37</v>
      </c>
    </row>
    <row r="1935" spans="1:2" x14ac:dyDescent="0.3">
      <c r="A1935" t="s">
        <v>8219</v>
      </c>
      <c r="B1935">
        <v>18</v>
      </c>
    </row>
    <row r="1936" spans="1:2" x14ac:dyDescent="0.3">
      <c r="A1936" t="s">
        <v>8219</v>
      </c>
      <c r="B1936">
        <v>22</v>
      </c>
    </row>
    <row r="1937" spans="1:2" x14ac:dyDescent="0.3">
      <c r="A1937" t="s">
        <v>8219</v>
      </c>
      <c r="B1937">
        <v>26</v>
      </c>
    </row>
    <row r="1938" spans="1:2" x14ac:dyDescent="0.3">
      <c r="A1938" t="s">
        <v>8219</v>
      </c>
      <c r="B1938">
        <v>27</v>
      </c>
    </row>
    <row r="1939" spans="1:2" x14ac:dyDescent="0.3">
      <c r="A1939" t="s">
        <v>8219</v>
      </c>
      <c r="B1939">
        <v>8</v>
      </c>
    </row>
    <row r="1940" spans="1:2" x14ac:dyDescent="0.3">
      <c r="A1940" t="s">
        <v>8219</v>
      </c>
      <c r="B1940">
        <v>204</v>
      </c>
    </row>
    <row r="1941" spans="1:2" x14ac:dyDescent="0.3">
      <c r="A1941" t="s">
        <v>8219</v>
      </c>
      <c r="B1941">
        <v>46</v>
      </c>
    </row>
    <row r="1942" spans="1:2" x14ac:dyDescent="0.3">
      <c r="A1942" t="s">
        <v>8219</v>
      </c>
      <c r="B1942">
        <v>17</v>
      </c>
    </row>
    <row r="1943" spans="1:2" x14ac:dyDescent="0.3">
      <c r="A1943" t="s">
        <v>8219</v>
      </c>
      <c r="B1943">
        <v>28</v>
      </c>
    </row>
    <row r="1944" spans="1:2" x14ac:dyDescent="0.3">
      <c r="A1944" t="s">
        <v>8219</v>
      </c>
      <c r="B1944">
        <v>83</v>
      </c>
    </row>
    <row r="1945" spans="1:2" x14ac:dyDescent="0.3">
      <c r="A1945" t="s">
        <v>8219</v>
      </c>
      <c r="B1945">
        <v>13</v>
      </c>
    </row>
    <row r="1946" spans="1:2" x14ac:dyDescent="0.3">
      <c r="A1946" t="s">
        <v>8219</v>
      </c>
      <c r="B1946">
        <v>8</v>
      </c>
    </row>
    <row r="1947" spans="1:2" x14ac:dyDescent="0.3">
      <c r="A1947" t="s">
        <v>8219</v>
      </c>
      <c r="B1947">
        <v>32</v>
      </c>
    </row>
    <row r="1948" spans="1:2" x14ac:dyDescent="0.3">
      <c r="A1948" t="s">
        <v>8219</v>
      </c>
      <c r="B1948">
        <v>85</v>
      </c>
    </row>
    <row r="1949" spans="1:2" x14ac:dyDescent="0.3">
      <c r="A1949" t="s">
        <v>8219</v>
      </c>
      <c r="B1949">
        <v>29</v>
      </c>
    </row>
    <row r="1950" spans="1:2" x14ac:dyDescent="0.3">
      <c r="A1950" t="s">
        <v>8219</v>
      </c>
      <c r="B1950">
        <v>24</v>
      </c>
    </row>
    <row r="1951" spans="1:2" x14ac:dyDescent="0.3">
      <c r="A1951" t="s">
        <v>8219</v>
      </c>
      <c r="B1951">
        <v>8</v>
      </c>
    </row>
    <row r="1952" spans="1:2" x14ac:dyDescent="0.3">
      <c r="A1952" t="s">
        <v>8219</v>
      </c>
      <c r="B1952">
        <v>19</v>
      </c>
    </row>
    <row r="1953" spans="1:2" x14ac:dyDescent="0.3">
      <c r="A1953" t="s">
        <v>8219</v>
      </c>
      <c r="B1953">
        <v>336</v>
      </c>
    </row>
    <row r="1954" spans="1:2" x14ac:dyDescent="0.3">
      <c r="A1954" t="s">
        <v>8219</v>
      </c>
      <c r="B1954">
        <v>13</v>
      </c>
    </row>
    <row r="1955" spans="1:2" x14ac:dyDescent="0.3">
      <c r="A1955" t="s">
        <v>8219</v>
      </c>
      <c r="B1955">
        <v>42</v>
      </c>
    </row>
    <row r="1956" spans="1:2" x14ac:dyDescent="0.3">
      <c r="A1956" t="s">
        <v>8219</v>
      </c>
      <c r="B1956">
        <v>64</v>
      </c>
    </row>
    <row r="1957" spans="1:2" x14ac:dyDescent="0.3">
      <c r="A1957" t="s">
        <v>8219</v>
      </c>
      <c r="B1957">
        <v>25</v>
      </c>
    </row>
    <row r="1958" spans="1:2" x14ac:dyDescent="0.3">
      <c r="A1958" t="s">
        <v>8219</v>
      </c>
      <c r="B1958">
        <v>20</v>
      </c>
    </row>
    <row r="1959" spans="1:2" x14ac:dyDescent="0.3">
      <c r="A1959" t="s">
        <v>8219</v>
      </c>
      <c r="B1959">
        <v>104</v>
      </c>
    </row>
    <row r="1960" spans="1:2" x14ac:dyDescent="0.3">
      <c r="A1960" t="s">
        <v>8219</v>
      </c>
      <c r="B1960">
        <v>53</v>
      </c>
    </row>
    <row r="1961" spans="1:2" x14ac:dyDescent="0.3">
      <c r="A1961" t="s">
        <v>8219</v>
      </c>
      <c r="B1961">
        <v>14</v>
      </c>
    </row>
    <row r="1962" spans="1:2" x14ac:dyDescent="0.3">
      <c r="A1962" t="s">
        <v>8219</v>
      </c>
      <c r="B1962">
        <v>20</v>
      </c>
    </row>
    <row r="1963" spans="1:2" x14ac:dyDescent="0.3">
      <c r="A1963" t="s">
        <v>8219</v>
      </c>
      <c r="B1963">
        <v>558</v>
      </c>
    </row>
    <row r="1964" spans="1:2" x14ac:dyDescent="0.3">
      <c r="A1964" t="s">
        <v>8219</v>
      </c>
      <c r="B1964">
        <v>22</v>
      </c>
    </row>
    <row r="1965" spans="1:2" x14ac:dyDescent="0.3">
      <c r="A1965" t="s">
        <v>8219</v>
      </c>
      <c r="B1965">
        <v>24</v>
      </c>
    </row>
    <row r="1966" spans="1:2" x14ac:dyDescent="0.3">
      <c r="A1966" t="s">
        <v>8219</v>
      </c>
      <c r="B1966">
        <v>74</v>
      </c>
    </row>
    <row r="1967" spans="1:2" x14ac:dyDescent="0.3">
      <c r="A1967" t="s">
        <v>8219</v>
      </c>
      <c r="B1967">
        <v>54</v>
      </c>
    </row>
    <row r="1968" spans="1:2" x14ac:dyDescent="0.3">
      <c r="A1968" t="s">
        <v>8219</v>
      </c>
      <c r="B1968">
        <v>31</v>
      </c>
    </row>
    <row r="1969" spans="1:2" x14ac:dyDescent="0.3">
      <c r="A1969" t="s">
        <v>8219</v>
      </c>
      <c r="B1969">
        <v>25</v>
      </c>
    </row>
    <row r="1970" spans="1:2" x14ac:dyDescent="0.3">
      <c r="A1970" t="s">
        <v>8219</v>
      </c>
      <c r="B1970">
        <v>17</v>
      </c>
    </row>
    <row r="1971" spans="1:2" x14ac:dyDescent="0.3">
      <c r="A1971" t="s">
        <v>8219</v>
      </c>
      <c r="B1971">
        <v>12</v>
      </c>
    </row>
    <row r="1972" spans="1:2" x14ac:dyDescent="0.3">
      <c r="A1972" t="s">
        <v>8219</v>
      </c>
      <c r="B1972">
        <v>38</v>
      </c>
    </row>
    <row r="1973" spans="1:2" x14ac:dyDescent="0.3">
      <c r="A1973" t="s">
        <v>8219</v>
      </c>
      <c r="B1973">
        <v>41</v>
      </c>
    </row>
    <row r="1974" spans="1:2" x14ac:dyDescent="0.3">
      <c r="A1974" t="s">
        <v>8219</v>
      </c>
      <c r="B1974">
        <v>19</v>
      </c>
    </row>
    <row r="1975" spans="1:2" x14ac:dyDescent="0.3">
      <c r="A1975" t="s">
        <v>8219</v>
      </c>
      <c r="B1975">
        <v>41</v>
      </c>
    </row>
    <row r="1976" spans="1:2" x14ac:dyDescent="0.3">
      <c r="A1976" t="s">
        <v>8219</v>
      </c>
      <c r="B1976">
        <v>26</v>
      </c>
    </row>
    <row r="1977" spans="1:2" x14ac:dyDescent="0.3">
      <c r="A1977" t="s">
        <v>8219</v>
      </c>
      <c r="B1977">
        <v>25</v>
      </c>
    </row>
    <row r="1978" spans="1:2" x14ac:dyDescent="0.3">
      <c r="A1978" t="s">
        <v>8219</v>
      </c>
      <c r="B1978">
        <v>9</v>
      </c>
    </row>
    <row r="1979" spans="1:2" x14ac:dyDescent="0.3">
      <c r="A1979" t="s">
        <v>8219</v>
      </c>
      <c r="B1979">
        <v>78</v>
      </c>
    </row>
    <row r="1980" spans="1:2" x14ac:dyDescent="0.3">
      <c r="A1980" t="s">
        <v>8219</v>
      </c>
      <c r="B1980">
        <v>45</v>
      </c>
    </row>
    <row r="1981" spans="1:2" x14ac:dyDescent="0.3">
      <c r="A1981" t="s">
        <v>8219</v>
      </c>
      <c r="B1981">
        <v>102</v>
      </c>
    </row>
    <row r="1982" spans="1:2" x14ac:dyDescent="0.3">
      <c r="A1982" t="s">
        <v>8219</v>
      </c>
      <c r="B1982">
        <v>5</v>
      </c>
    </row>
    <row r="1983" spans="1:2" x14ac:dyDescent="0.3">
      <c r="A1983" t="s">
        <v>8219</v>
      </c>
      <c r="B1983">
        <v>27</v>
      </c>
    </row>
    <row r="1984" spans="1:2" x14ac:dyDescent="0.3">
      <c r="A1984" t="s">
        <v>8219</v>
      </c>
      <c r="B1984">
        <v>37</v>
      </c>
    </row>
    <row r="1985" spans="1:2" x14ac:dyDescent="0.3">
      <c r="A1985" t="s">
        <v>8219</v>
      </c>
      <c r="B1985">
        <v>14</v>
      </c>
    </row>
    <row r="1986" spans="1:2" x14ac:dyDescent="0.3">
      <c r="A1986" t="s">
        <v>8219</v>
      </c>
      <c r="B1986">
        <v>27</v>
      </c>
    </row>
    <row r="1987" spans="1:2" x14ac:dyDescent="0.3">
      <c r="A1987" t="s">
        <v>8219</v>
      </c>
      <c r="B1987">
        <v>45</v>
      </c>
    </row>
    <row r="1988" spans="1:2" x14ac:dyDescent="0.3">
      <c r="A1988" t="s">
        <v>8219</v>
      </c>
      <c r="B1988">
        <v>49</v>
      </c>
    </row>
    <row r="1989" spans="1:2" x14ac:dyDescent="0.3">
      <c r="A1989" t="s">
        <v>8219</v>
      </c>
      <c r="B1989">
        <v>24</v>
      </c>
    </row>
    <row r="1990" spans="1:2" x14ac:dyDescent="0.3">
      <c r="A1990" t="s">
        <v>8219</v>
      </c>
      <c r="B1990">
        <v>112</v>
      </c>
    </row>
    <row r="1991" spans="1:2" x14ac:dyDescent="0.3">
      <c r="A1991" t="s">
        <v>8219</v>
      </c>
      <c r="B1991">
        <v>23</v>
      </c>
    </row>
    <row r="1992" spans="1:2" x14ac:dyDescent="0.3">
      <c r="A1992" t="s">
        <v>8219</v>
      </c>
      <c r="B1992">
        <v>54</v>
      </c>
    </row>
    <row r="1993" spans="1:2" x14ac:dyDescent="0.3">
      <c r="A1993" t="s">
        <v>8219</v>
      </c>
      <c r="B1993">
        <v>28</v>
      </c>
    </row>
    <row r="1994" spans="1:2" x14ac:dyDescent="0.3">
      <c r="A1994" t="s">
        <v>8219</v>
      </c>
      <c r="B1994">
        <v>11</v>
      </c>
    </row>
    <row r="1995" spans="1:2" x14ac:dyDescent="0.3">
      <c r="A1995" t="s">
        <v>8219</v>
      </c>
      <c r="B1995">
        <v>62</v>
      </c>
    </row>
    <row r="1996" spans="1:2" x14ac:dyDescent="0.3">
      <c r="A1996" t="s">
        <v>8219</v>
      </c>
      <c r="B1996">
        <v>73</v>
      </c>
    </row>
    <row r="1997" spans="1:2" x14ac:dyDescent="0.3">
      <c r="A1997" t="s">
        <v>8219</v>
      </c>
      <c r="B1997">
        <v>18</v>
      </c>
    </row>
    <row r="1998" spans="1:2" x14ac:dyDescent="0.3">
      <c r="A1998" t="s">
        <v>8219</v>
      </c>
      <c r="B1998">
        <v>35</v>
      </c>
    </row>
    <row r="1999" spans="1:2" x14ac:dyDescent="0.3">
      <c r="A1999" t="s">
        <v>8219</v>
      </c>
      <c r="B1999">
        <v>43</v>
      </c>
    </row>
    <row r="2000" spans="1:2" x14ac:dyDescent="0.3">
      <c r="A2000" t="s">
        <v>8219</v>
      </c>
      <c r="B2000">
        <v>36</v>
      </c>
    </row>
    <row r="2001" spans="1:2" x14ac:dyDescent="0.3">
      <c r="A2001" t="s">
        <v>8219</v>
      </c>
      <c r="B2001">
        <v>62</v>
      </c>
    </row>
    <row r="2002" spans="1:2" x14ac:dyDescent="0.3">
      <c r="A2002" t="s">
        <v>8219</v>
      </c>
      <c r="B2002">
        <v>15</v>
      </c>
    </row>
    <row r="2003" spans="1:2" x14ac:dyDescent="0.3">
      <c r="A2003" t="s">
        <v>8219</v>
      </c>
      <c r="B2003">
        <v>33</v>
      </c>
    </row>
    <row r="2004" spans="1:2" x14ac:dyDescent="0.3">
      <c r="A2004" t="s">
        <v>8219</v>
      </c>
      <c r="B2004">
        <v>27</v>
      </c>
    </row>
    <row r="2005" spans="1:2" x14ac:dyDescent="0.3">
      <c r="A2005" t="s">
        <v>8219</v>
      </c>
      <c r="B2005">
        <v>17</v>
      </c>
    </row>
    <row r="2006" spans="1:2" x14ac:dyDescent="0.3">
      <c r="A2006" t="s">
        <v>8219</v>
      </c>
      <c r="B2006">
        <v>4</v>
      </c>
    </row>
    <row r="2007" spans="1:2" x14ac:dyDescent="0.3">
      <c r="A2007" t="s">
        <v>8219</v>
      </c>
      <c r="B2007">
        <v>53</v>
      </c>
    </row>
    <row r="2008" spans="1:2" x14ac:dyDescent="0.3">
      <c r="A2008" t="s">
        <v>8219</v>
      </c>
      <c r="B2008">
        <v>49</v>
      </c>
    </row>
    <row r="2009" spans="1:2" x14ac:dyDescent="0.3">
      <c r="A2009" t="s">
        <v>8219</v>
      </c>
      <c r="B2009">
        <v>57</v>
      </c>
    </row>
    <row r="2010" spans="1:2" x14ac:dyDescent="0.3">
      <c r="A2010" t="s">
        <v>8219</v>
      </c>
      <c r="B2010">
        <v>69</v>
      </c>
    </row>
    <row r="2011" spans="1:2" x14ac:dyDescent="0.3">
      <c r="A2011" t="s">
        <v>8219</v>
      </c>
      <c r="B2011">
        <v>15</v>
      </c>
    </row>
    <row r="2012" spans="1:2" x14ac:dyDescent="0.3">
      <c r="A2012" t="s">
        <v>8219</v>
      </c>
      <c r="B2012">
        <v>64</v>
      </c>
    </row>
    <row r="2013" spans="1:2" x14ac:dyDescent="0.3">
      <c r="A2013" t="s">
        <v>8219</v>
      </c>
      <c r="B2013">
        <v>20</v>
      </c>
    </row>
    <row r="2014" spans="1:2" x14ac:dyDescent="0.3">
      <c r="A2014" t="s">
        <v>8219</v>
      </c>
      <c r="B2014">
        <v>27</v>
      </c>
    </row>
    <row r="2015" spans="1:2" x14ac:dyDescent="0.3">
      <c r="A2015" t="s">
        <v>8219</v>
      </c>
      <c r="B2015">
        <v>21</v>
      </c>
    </row>
    <row r="2016" spans="1:2" x14ac:dyDescent="0.3">
      <c r="A2016" t="s">
        <v>8219</v>
      </c>
      <c r="B2016">
        <v>31</v>
      </c>
    </row>
    <row r="2017" spans="1:2" x14ac:dyDescent="0.3">
      <c r="A2017" t="s">
        <v>8219</v>
      </c>
      <c r="B2017">
        <v>51</v>
      </c>
    </row>
    <row r="2018" spans="1:2" x14ac:dyDescent="0.3">
      <c r="A2018" t="s">
        <v>8219</v>
      </c>
      <c r="B2018">
        <v>57</v>
      </c>
    </row>
    <row r="2019" spans="1:2" x14ac:dyDescent="0.3">
      <c r="A2019" t="s">
        <v>8219</v>
      </c>
      <c r="B2019">
        <v>20</v>
      </c>
    </row>
    <row r="2020" spans="1:2" x14ac:dyDescent="0.3">
      <c r="A2020" t="s">
        <v>8219</v>
      </c>
      <c r="B2020">
        <v>71</v>
      </c>
    </row>
    <row r="2021" spans="1:2" x14ac:dyDescent="0.3">
      <c r="A2021" t="s">
        <v>8219</v>
      </c>
      <c r="B2021">
        <v>72</v>
      </c>
    </row>
    <row r="2022" spans="1:2" x14ac:dyDescent="0.3">
      <c r="A2022" t="s">
        <v>8219</v>
      </c>
      <c r="B2022">
        <v>45</v>
      </c>
    </row>
    <row r="2023" spans="1:2" x14ac:dyDescent="0.3">
      <c r="A2023" t="s">
        <v>8219</v>
      </c>
      <c r="B2023">
        <v>51</v>
      </c>
    </row>
    <row r="2024" spans="1:2" x14ac:dyDescent="0.3">
      <c r="A2024" t="s">
        <v>8219</v>
      </c>
      <c r="B2024">
        <v>56</v>
      </c>
    </row>
    <row r="2025" spans="1:2" x14ac:dyDescent="0.3">
      <c r="A2025" t="s">
        <v>8219</v>
      </c>
      <c r="B2025">
        <v>17</v>
      </c>
    </row>
    <row r="2026" spans="1:2" x14ac:dyDescent="0.3">
      <c r="A2026" t="s">
        <v>8219</v>
      </c>
      <c r="B2026">
        <v>197</v>
      </c>
    </row>
    <row r="2027" spans="1:2" x14ac:dyDescent="0.3">
      <c r="A2027" t="s">
        <v>8219</v>
      </c>
      <c r="B2027">
        <v>70</v>
      </c>
    </row>
    <row r="2028" spans="1:2" x14ac:dyDescent="0.3">
      <c r="A2028" t="s">
        <v>8219</v>
      </c>
      <c r="B2028">
        <v>21</v>
      </c>
    </row>
    <row r="2029" spans="1:2" x14ac:dyDescent="0.3">
      <c r="A2029" t="s">
        <v>8219</v>
      </c>
      <c r="B2029">
        <v>34</v>
      </c>
    </row>
    <row r="2030" spans="1:2" x14ac:dyDescent="0.3">
      <c r="A2030" t="s">
        <v>8219</v>
      </c>
      <c r="B2030">
        <v>39</v>
      </c>
    </row>
    <row r="2031" spans="1:2" x14ac:dyDescent="0.3">
      <c r="A2031" t="s">
        <v>8219</v>
      </c>
      <c r="B2031">
        <v>78</v>
      </c>
    </row>
    <row r="2032" spans="1:2" x14ac:dyDescent="0.3">
      <c r="A2032" t="s">
        <v>8219</v>
      </c>
      <c r="B2032">
        <v>48</v>
      </c>
    </row>
    <row r="2033" spans="1:2" x14ac:dyDescent="0.3">
      <c r="A2033" t="s">
        <v>8219</v>
      </c>
      <c r="B2033">
        <v>29</v>
      </c>
    </row>
    <row r="2034" spans="1:2" x14ac:dyDescent="0.3">
      <c r="A2034" t="s">
        <v>8219</v>
      </c>
      <c r="B2034">
        <v>73</v>
      </c>
    </row>
    <row r="2035" spans="1:2" x14ac:dyDescent="0.3">
      <c r="A2035" t="s">
        <v>8219</v>
      </c>
      <c r="B2035">
        <v>8</v>
      </c>
    </row>
    <row r="2036" spans="1:2" x14ac:dyDescent="0.3">
      <c r="A2036" t="s">
        <v>8219</v>
      </c>
      <c r="B2036">
        <v>17</v>
      </c>
    </row>
    <row r="2037" spans="1:2" x14ac:dyDescent="0.3">
      <c r="A2037" t="s">
        <v>8219</v>
      </c>
      <c r="B2037">
        <v>9</v>
      </c>
    </row>
    <row r="2038" spans="1:2" x14ac:dyDescent="0.3">
      <c r="A2038" t="s">
        <v>8219</v>
      </c>
      <c r="B2038">
        <v>17</v>
      </c>
    </row>
    <row r="2039" spans="1:2" x14ac:dyDescent="0.3">
      <c r="A2039" t="s">
        <v>8219</v>
      </c>
      <c r="B2039">
        <v>33</v>
      </c>
    </row>
    <row r="2040" spans="1:2" x14ac:dyDescent="0.3">
      <c r="A2040" t="s">
        <v>8219</v>
      </c>
      <c r="B2040">
        <v>38</v>
      </c>
    </row>
    <row r="2041" spans="1:2" x14ac:dyDescent="0.3">
      <c r="A2041" t="s">
        <v>8219</v>
      </c>
      <c r="B2041">
        <v>79</v>
      </c>
    </row>
    <row r="2042" spans="1:2" x14ac:dyDescent="0.3">
      <c r="A2042" t="s">
        <v>8219</v>
      </c>
      <c r="B2042">
        <v>46</v>
      </c>
    </row>
    <row r="2043" spans="1:2" x14ac:dyDescent="0.3">
      <c r="A2043" t="s">
        <v>8219</v>
      </c>
      <c r="B2043">
        <v>20</v>
      </c>
    </row>
    <row r="2044" spans="1:2" x14ac:dyDescent="0.3">
      <c r="A2044" t="s">
        <v>8219</v>
      </c>
      <c r="B2044">
        <v>20</v>
      </c>
    </row>
    <row r="2045" spans="1:2" x14ac:dyDescent="0.3">
      <c r="A2045" t="s">
        <v>8219</v>
      </c>
      <c r="B2045">
        <v>13</v>
      </c>
    </row>
    <row r="2046" spans="1:2" x14ac:dyDescent="0.3">
      <c r="A2046" t="s">
        <v>8219</v>
      </c>
      <c r="B2046">
        <v>22</v>
      </c>
    </row>
    <row r="2047" spans="1:2" x14ac:dyDescent="0.3">
      <c r="A2047" t="s">
        <v>8219</v>
      </c>
      <c r="B2047">
        <v>36</v>
      </c>
    </row>
    <row r="2048" spans="1:2" x14ac:dyDescent="0.3">
      <c r="A2048" t="s">
        <v>8219</v>
      </c>
      <c r="B2048">
        <v>40</v>
      </c>
    </row>
    <row r="2049" spans="1:2" x14ac:dyDescent="0.3">
      <c r="A2049" t="s">
        <v>8219</v>
      </c>
      <c r="B2049">
        <v>9</v>
      </c>
    </row>
    <row r="2050" spans="1:2" x14ac:dyDescent="0.3">
      <c r="A2050" t="s">
        <v>8219</v>
      </c>
      <c r="B2050">
        <v>19</v>
      </c>
    </row>
    <row r="2051" spans="1:2" x14ac:dyDescent="0.3">
      <c r="A2051" t="s">
        <v>8219</v>
      </c>
      <c r="B2051">
        <v>14</v>
      </c>
    </row>
    <row r="2052" spans="1:2" x14ac:dyDescent="0.3">
      <c r="A2052" t="s">
        <v>8219</v>
      </c>
      <c r="B2052">
        <v>38</v>
      </c>
    </row>
    <row r="2053" spans="1:2" x14ac:dyDescent="0.3">
      <c r="A2053" t="s">
        <v>8219</v>
      </c>
      <c r="B2053">
        <v>58</v>
      </c>
    </row>
    <row r="2054" spans="1:2" x14ac:dyDescent="0.3">
      <c r="A2054" t="s">
        <v>8219</v>
      </c>
      <c r="B2054">
        <v>28</v>
      </c>
    </row>
    <row r="2055" spans="1:2" x14ac:dyDescent="0.3">
      <c r="A2055" t="s">
        <v>8219</v>
      </c>
      <c r="B2055">
        <v>17</v>
      </c>
    </row>
    <row r="2056" spans="1:2" x14ac:dyDescent="0.3">
      <c r="A2056" t="s">
        <v>8219</v>
      </c>
      <c r="B2056">
        <v>12</v>
      </c>
    </row>
    <row r="2057" spans="1:2" x14ac:dyDescent="0.3">
      <c r="A2057" t="s">
        <v>8219</v>
      </c>
      <c r="B2057">
        <v>40</v>
      </c>
    </row>
    <row r="2058" spans="1:2" x14ac:dyDescent="0.3">
      <c r="A2058" t="s">
        <v>8219</v>
      </c>
      <c r="B2058">
        <v>57</v>
      </c>
    </row>
    <row r="2059" spans="1:2" x14ac:dyDescent="0.3">
      <c r="A2059" t="s">
        <v>8219</v>
      </c>
      <c r="B2059">
        <v>114</v>
      </c>
    </row>
    <row r="2060" spans="1:2" x14ac:dyDescent="0.3">
      <c r="A2060" t="s">
        <v>8219</v>
      </c>
      <c r="B2060">
        <v>31</v>
      </c>
    </row>
    <row r="2061" spans="1:2" x14ac:dyDescent="0.3">
      <c r="A2061" t="s">
        <v>8219</v>
      </c>
      <c r="B2061">
        <v>3</v>
      </c>
    </row>
    <row r="2062" spans="1:2" x14ac:dyDescent="0.3">
      <c r="A2062" t="s">
        <v>8219</v>
      </c>
      <c r="B2062">
        <v>16</v>
      </c>
    </row>
    <row r="2063" spans="1:2" x14ac:dyDescent="0.3">
      <c r="A2063" t="s">
        <v>8219</v>
      </c>
      <c r="B2063">
        <v>199</v>
      </c>
    </row>
    <row r="2064" spans="1:2" x14ac:dyDescent="0.3">
      <c r="A2064" t="s">
        <v>8219</v>
      </c>
      <c r="B2064">
        <v>31</v>
      </c>
    </row>
    <row r="2065" spans="1:2" x14ac:dyDescent="0.3">
      <c r="A2065" t="s">
        <v>8219</v>
      </c>
      <c r="B2065">
        <v>30</v>
      </c>
    </row>
    <row r="2066" spans="1:2" x14ac:dyDescent="0.3">
      <c r="A2066" t="s">
        <v>8219</v>
      </c>
      <c r="B2066">
        <v>34</v>
      </c>
    </row>
    <row r="2067" spans="1:2" x14ac:dyDescent="0.3">
      <c r="A2067" t="s">
        <v>8219</v>
      </c>
      <c r="B2067">
        <v>18</v>
      </c>
    </row>
    <row r="2068" spans="1:2" x14ac:dyDescent="0.3">
      <c r="A2068" t="s">
        <v>8219</v>
      </c>
      <c r="B2068">
        <v>67</v>
      </c>
    </row>
    <row r="2069" spans="1:2" x14ac:dyDescent="0.3">
      <c r="A2069" t="s">
        <v>8219</v>
      </c>
      <c r="B2069">
        <v>66</v>
      </c>
    </row>
    <row r="2070" spans="1:2" x14ac:dyDescent="0.3">
      <c r="A2070" t="s">
        <v>8219</v>
      </c>
      <c r="B2070">
        <v>23</v>
      </c>
    </row>
    <row r="2071" spans="1:2" x14ac:dyDescent="0.3">
      <c r="A2071" t="s">
        <v>8219</v>
      </c>
      <c r="B2071">
        <v>126</v>
      </c>
    </row>
    <row r="2072" spans="1:2" x14ac:dyDescent="0.3">
      <c r="A2072" t="s">
        <v>8219</v>
      </c>
      <c r="B2072">
        <v>6</v>
      </c>
    </row>
    <row r="2073" spans="1:2" x14ac:dyDescent="0.3">
      <c r="A2073" t="s">
        <v>8219</v>
      </c>
      <c r="B2073">
        <v>25</v>
      </c>
    </row>
    <row r="2074" spans="1:2" x14ac:dyDescent="0.3">
      <c r="A2074" t="s">
        <v>8219</v>
      </c>
      <c r="B2074">
        <v>39</v>
      </c>
    </row>
    <row r="2075" spans="1:2" x14ac:dyDescent="0.3">
      <c r="A2075" t="s">
        <v>8219</v>
      </c>
      <c r="B2075">
        <v>62</v>
      </c>
    </row>
    <row r="2076" spans="1:2" x14ac:dyDescent="0.3">
      <c r="A2076" t="s">
        <v>8219</v>
      </c>
      <c r="B2076">
        <v>31</v>
      </c>
    </row>
    <row r="2077" spans="1:2" x14ac:dyDescent="0.3">
      <c r="A2077" t="s">
        <v>8219</v>
      </c>
      <c r="B2077">
        <v>274</v>
      </c>
    </row>
    <row r="2078" spans="1:2" x14ac:dyDescent="0.3">
      <c r="A2078" t="s">
        <v>8219</v>
      </c>
      <c r="B2078">
        <v>17</v>
      </c>
    </row>
    <row r="2079" spans="1:2" x14ac:dyDescent="0.3">
      <c r="A2079" t="s">
        <v>8219</v>
      </c>
      <c r="B2079">
        <v>14</v>
      </c>
    </row>
    <row r="2080" spans="1:2" x14ac:dyDescent="0.3">
      <c r="A2080" t="s">
        <v>8219</v>
      </c>
      <c r="B2080">
        <v>60</v>
      </c>
    </row>
    <row r="2081" spans="1:2" x14ac:dyDescent="0.3">
      <c r="A2081" t="s">
        <v>8219</v>
      </c>
      <c r="B2081">
        <v>33</v>
      </c>
    </row>
    <row r="2082" spans="1:2" x14ac:dyDescent="0.3">
      <c r="A2082" t="s">
        <v>8219</v>
      </c>
      <c r="B2082">
        <v>78</v>
      </c>
    </row>
    <row r="2083" spans="1:2" x14ac:dyDescent="0.3">
      <c r="A2083" t="s">
        <v>8219</v>
      </c>
      <c r="B2083">
        <v>30</v>
      </c>
    </row>
    <row r="2084" spans="1:2" x14ac:dyDescent="0.3">
      <c r="A2084" t="s">
        <v>8219</v>
      </c>
      <c r="B2084">
        <v>136</v>
      </c>
    </row>
    <row r="2085" spans="1:2" x14ac:dyDescent="0.3">
      <c r="A2085" t="s">
        <v>8219</v>
      </c>
      <c r="B2085">
        <v>40</v>
      </c>
    </row>
    <row r="2086" spans="1:2" x14ac:dyDescent="0.3">
      <c r="A2086" t="s">
        <v>8219</v>
      </c>
      <c r="B2086">
        <v>18</v>
      </c>
    </row>
    <row r="2087" spans="1:2" x14ac:dyDescent="0.3">
      <c r="A2087" t="s">
        <v>8219</v>
      </c>
      <c r="B2087">
        <v>39</v>
      </c>
    </row>
    <row r="2088" spans="1:2" x14ac:dyDescent="0.3">
      <c r="A2088" t="s">
        <v>8219</v>
      </c>
      <c r="B2088">
        <v>21</v>
      </c>
    </row>
    <row r="2089" spans="1:2" x14ac:dyDescent="0.3">
      <c r="A2089" t="s">
        <v>8219</v>
      </c>
      <c r="B2089">
        <v>30</v>
      </c>
    </row>
    <row r="2090" spans="1:2" x14ac:dyDescent="0.3">
      <c r="A2090" t="s">
        <v>8219</v>
      </c>
      <c r="B2090">
        <v>27</v>
      </c>
    </row>
    <row r="2091" spans="1:2" x14ac:dyDescent="0.3">
      <c r="A2091" t="s">
        <v>8219</v>
      </c>
      <c r="B2091">
        <v>35</v>
      </c>
    </row>
    <row r="2092" spans="1:2" x14ac:dyDescent="0.3">
      <c r="A2092" t="s">
        <v>8219</v>
      </c>
      <c r="B2092">
        <v>13</v>
      </c>
    </row>
    <row r="2093" spans="1:2" x14ac:dyDescent="0.3">
      <c r="A2093" t="s">
        <v>8219</v>
      </c>
      <c r="B2093">
        <v>23</v>
      </c>
    </row>
    <row r="2094" spans="1:2" x14ac:dyDescent="0.3">
      <c r="A2094" t="s">
        <v>8219</v>
      </c>
      <c r="B2094">
        <v>39</v>
      </c>
    </row>
    <row r="2095" spans="1:2" x14ac:dyDescent="0.3">
      <c r="A2095" t="s">
        <v>8219</v>
      </c>
      <c r="B2095">
        <v>35</v>
      </c>
    </row>
    <row r="2096" spans="1:2" x14ac:dyDescent="0.3">
      <c r="A2096" t="s">
        <v>8219</v>
      </c>
      <c r="B2096">
        <v>27</v>
      </c>
    </row>
    <row r="2097" spans="1:2" x14ac:dyDescent="0.3">
      <c r="A2097" t="s">
        <v>8219</v>
      </c>
      <c r="B2097">
        <v>21</v>
      </c>
    </row>
    <row r="2098" spans="1:2" x14ac:dyDescent="0.3">
      <c r="A2098" t="s">
        <v>8219</v>
      </c>
      <c r="B2098">
        <v>104</v>
      </c>
    </row>
    <row r="2099" spans="1:2" x14ac:dyDescent="0.3">
      <c r="A2099" t="s">
        <v>8219</v>
      </c>
      <c r="B2099">
        <v>19</v>
      </c>
    </row>
    <row r="2100" spans="1:2" x14ac:dyDescent="0.3">
      <c r="A2100" t="s">
        <v>8219</v>
      </c>
      <c r="B2100">
        <v>97</v>
      </c>
    </row>
    <row r="2101" spans="1:2" x14ac:dyDescent="0.3">
      <c r="A2101" t="s">
        <v>8219</v>
      </c>
      <c r="B2101">
        <v>27</v>
      </c>
    </row>
    <row r="2102" spans="1:2" x14ac:dyDescent="0.3">
      <c r="A2102" t="s">
        <v>8219</v>
      </c>
      <c r="B2102">
        <v>24</v>
      </c>
    </row>
    <row r="2103" spans="1:2" x14ac:dyDescent="0.3">
      <c r="A2103" t="s">
        <v>8219</v>
      </c>
      <c r="B2103">
        <v>13</v>
      </c>
    </row>
    <row r="2104" spans="1:2" x14ac:dyDescent="0.3">
      <c r="A2104" t="s">
        <v>8219</v>
      </c>
      <c r="B2104">
        <v>46</v>
      </c>
    </row>
    <row r="2105" spans="1:2" x14ac:dyDescent="0.3">
      <c r="A2105" t="s">
        <v>8219</v>
      </c>
      <c r="B2105">
        <v>4</v>
      </c>
    </row>
    <row r="2106" spans="1:2" x14ac:dyDescent="0.3">
      <c r="A2106" t="s">
        <v>8219</v>
      </c>
      <c r="B2106">
        <v>40</v>
      </c>
    </row>
    <row r="2107" spans="1:2" x14ac:dyDescent="0.3">
      <c r="A2107" t="s">
        <v>8219</v>
      </c>
      <c r="B2107">
        <v>44</v>
      </c>
    </row>
    <row r="2108" spans="1:2" x14ac:dyDescent="0.3">
      <c r="A2108" t="s">
        <v>8219</v>
      </c>
      <c r="B2108">
        <v>35</v>
      </c>
    </row>
    <row r="2109" spans="1:2" x14ac:dyDescent="0.3">
      <c r="A2109" t="s">
        <v>8219</v>
      </c>
      <c r="B2109">
        <v>63</v>
      </c>
    </row>
    <row r="2110" spans="1:2" x14ac:dyDescent="0.3">
      <c r="A2110" t="s">
        <v>8219</v>
      </c>
      <c r="B2110">
        <v>89</v>
      </c>
    </row>
    <row r="2111" spans="1:2" x14ac:dyDescent="0.3">
      <c r="A2111" t="s">
        <v>8219</v>
      </c>
      <c r="B2111">
        <v>15</v>
      </c>
    </row>
    <row r="2112" spans="1:2" x14ac:dyDescent="0.3">
      <c r="A2112" t="s">
        <v>8219</v>
      </c>
      <c r="B2112">
        <v>46</v>
      </c>
    </row>
    <row r="2113" spans="1:2" x14ac:dyDescent="0.3">
      <c r="A2113" t="s">
        <v>8219</v>
      </c>
      <c r="B2113">
        <v>33</v>
      </c>
    </row>
    <row r="2114" spans="1:2" x14ac:dyDescent="0.3">
      <c r="A2114" t="s">
        <v>8219</v>
      </c>
      <c r="B2114">
        <v>52</v>
      </c>
    </row>
    <row r="2115" spans="1:2" x14ac:dyDescent="0.3">
      <c r="A2115" t="s">
        <v>8219</v>
      </c>
      <c r="B2115">
        <v>7</v>
      </c>
    </row>
    <row r="2116" spans="1:2" x14ac:dyDescent="0.3">
      <c r="A2116" t="s">
        <v>8219</v>
      </c>
      <c r="B2116">
        <v>28</v>
      </c>
    </row>
    <row r="2117" spans="1:2" x14ac:dyDescent="0.3">
      <c r="A2117" t="s">
        <v>8219</v>
      </c>
      <c r="B2117">
        <v>11</v>
      </c>
    </row>
    <row r="2118" spans="1:2" x14ac:dyDescent="0.3">
      <c r="A2118" t="s">
        <v>8219</v>
      </c>
      <c r="B2118">
        <v>15</v>
      </c>
    </row>
    <row r="2119" spans="1:2" x14ac:dyDescent="0.3">
      <c r="A2119" t="s">
        <v>8219</v>
      </c>
      <c r="B2119">
        <v>30</v>
      </c>
    </row>
    <row r="2120" spans="1:2" x14ac:dyDescent="0.3">
      <c r="A2120" t="s">
        <v>8219</v>
      </c>
      <c r="B2120">
        <v>27</v>
      </c>
    </row>
    <row r="2121" spans="1:2" x14ac:dyDescent="0.3">
      <c r="A2121" t="s">
        <v>8219</v>
      </c>
      <c r="B2121">
        <v>28</v>
      </c>
    </row>
    <row r="2122" spans="1:2" x14ac:dyDescent="0.3">
      <c r="A2122" t="s">
        <v>8219</v>
      </c>
      <c r="B2122">
        <v>17</v>
      </c>
    </row>
    <row r="2123" spans="1:2" x14ac:dyDescent="0.3">
      <c r="A2123" t="s">
        <v>8219</v>
      </c>
      <c r="B2123">
        <v>50</v>
      </c>
    </row>
    <row r="2124" spans="1:2" x14ac:dyDescent="0.3">
      <c r="A2124" t="s">
        <v>8219</v>
      </c>
      <c r="B2124">
        <v>26</v>
      </c>
    </row>
    <row r="2125" spans="1:2" x14ac:dyDescent="0.3">
      <c r="A2125" t="s">
        <v>8219</v>
      </c>
      <c r="B2125">
        <v>88</v>
      </c>
    </row>
    <row r="2126" spans="1:2" x14ac:dyDescent="0.3">
      <c r="A2126" t="s">
        <v>8219</v>
      </c>
      <c r="B2126">
        <v>91</v>
      </c>
    </row>
    <row r="2127" spans="1:2" x14ac:dyDescent="0.3">
      <c r="A2127" t="s">
        <v>8219</v>
      </c>
      <c r="B2127">
        <v>3</v>
      </c>
    </row>
    <row r="2128" spans="1:2" x14ac:dyDescent="0.3">
      <c r="A2128" t="s">
        <v>8219</v>
      </c>
      <c r="B2128">
        <v>28</v>
      </c>
    </row>
    <row r="2129" spans="1:2" x14ac:dyDescent="0.3">
      <c r="A2129" t="s">
        <v>8219</v>
      </c>
      <c r="B2129">
        <v>77</v>
      </c>
    </row>
    <row r="2130" spans="1:2" x14ac:dyDescent="0.3">
      <c r="A2130" t="s">
        <v>8219</v>
      </c>
      <c r="B2130">
        <v>27</v>
      </c>
    </row>
    <row r="2131" spans="1:2" x14ac:dyDescent="0.3">
      <c r="A2131" t="s">
        <v>8219</v>
      </c>
      <c r="B2131">
        <v>107</v>
      </c>
    </row>
    <row r="2132" spans="1:2" x14ac:dyDescent="0.3">
      <c r="A2132" t="s">
        <v>8219</v>
      </c>
      <c r="B2132">
        <v>96</v>
      </c>
    </row>
    <row r="2133" spans="1:2" x14ac:dyDescent="0.3">
      <c r="A2133" t="s">
        <v>8219</v>
      </c>
      <c r="B2133">
        <v>56</v>
      </c>
    </row>
    <row r="2134" spans="1:2" x14ac:dyDescent="0.3">
      <c r="A2134" t="s">
        <v>8219</v>
      </c>
      <c r="B2134">
        <v>58</v>
      </c>
    </row>
    <row r="2135" spans="1:2" x14ac:dyDescent="0.3">
      <c r="A2135" t="s">
        <v>8219</v>
      </c>
      <c r="B2135">
        <v>15</v>
      </c>
    </row>
    <row r="2136" spans="1:2" x14ac:dyDescent="0.3">
      <c r="A2136" t="s">
        <v>8219</v>
      </c>
      <c r="B2136">
        <v>20</v>
      </c>
    </row>
    <row r="2137" spans="1:2" x14ac:dyDescent="0.3">
      <c r="A2137" t="s">
        <v>8219</v>
      </c>
      <c r="B2137">
        <v>38</v>
      </c>
    </row>
    <row r="2138" spans="1:2" x14ac:dyDescent="0.3">
      <c r="A2138" t="s">
        <v>8219</v>
      </c>
      <c r="B2138">
        <v>33</v>
      </c>
    </row>
    <row r="2139" spans="1:2" x14ac:dyDescent="0.3">
      <c r="A2139" t="s">
        <v>8219</v>
      </c>
      <c r="B2139">
        <v>57</v>
      </c>
    </row>
    <row r="2140" spans="1:2" x14ac:dyDescent="0.3">
      <c r="A2140" t="s">
        <v>8219</v>
      </c>
      <c r="B2140">
        <v>25</v>
      </c>
    </row>
    <row r="2141" spans="1:2" x14ac:dyDescent="0.3">
      <c r="A2141" t="s">
        <v>8219</v>
      </c>
      <c r="B2141">
        <v>14</v>
      </c>
    </row>
    <row r="2142" spans="1:2" x14ac:dyDescent="0.3">
      <c r="A2142" t="s">
        <v>8219</v>
      </c>
      <c r="B2142">
        <v>94</v>
      </c>
    </row>
    <row r="2143" spans="1:2" x14ac:dyDescent="0.3">
      <c r="A2143" t="s">
        <v>8219</v>
      </c>
      <c r="B2143">
        <v>59</v>
      </c>
    </row>
    <row r="2144" spans="1:2" x14ac:dyDescent="0.3">
      <c r="A2144" t="s">
        <v>8219</v>
      </c>
      <c r="B2144">
        <v>36</v>
      </c>
    </row>
    <row r="2145" spans="1:2" x14ac:dyDescent="0.3">
      <c r="A2145" t="s">
        <v>8219</v>
      </c>
      <c r="B2145">
        <v>115</v>
      </c>
    </row>
    <row r="2146" spans="1:2" x14ac:dyDescent="0.3">
      <c r="A2146" t="s">
        <v>8219</v>
      </c>
      <c r="B2146">
        <v>30</v>
      </c>
    </row>
    <row r="2147" spans="1:2" x14ac:dyDescent="0.3">
      <c r="A2147" t="s">
        <v>8219</v>
      </c>
      <c r="B2147">
        <v>52</v>
      </c>
    </row>
    <row r="2148" spans="1:2" x14ac:dyDescent="0.3">
      <c r="A2148" t="s">
        <v>8219</v>
      </c>
      <c r="B2148">
        <v>27</v>
      </c>
    </row>
    <row r="2149" spans="1:2" x14ac:dyDescent="0.3">
      <c r="A2149" t="s">
        <v>8219</v>
      </c>
      <c r="B2149">
        <v>24</v>
      </c>
    </row>
    <row r="2150" spans="1:2" x14ac:dyDescent="0.3">
      <c r="A2150" t="s">
        <v>8219</v>
      </c>
      <c r="B2150">
        <v>10</v>
      </c>
    </row>
    <row r="2151" spans="1:2" x14ac:dyDescent="0.3">
      <c r="A2151" t="s">
        <v>8219</v>
      </c>
      <c r="B2151">
        <v>30</v>
      </c>
    </row>
    <row r="2152" spans="1:2" x14ac:dyDescent="0.3">
      <c r="A2152" t="s">
        <v>8219</v>
      </c>
      <c r="B2152">
        <v>71</v>
      </c>
    </row>
    <row r="2153" spans="1:2" x14ac:dyDescent="0.3">
      <c r="A2153" t="s">
        <v>8219</v>
      </c>
      <c r="B2153">
        <v>10</v>
      </c>
    </row>
    <row r="2154" spans="1:2" x14ac:dyDescent="0.3">
      <c r="A2154" t="s">
        <v>8219</v>
      </c>
      <c r="B2154">
        <v>24</v>
      </c>
    </row>
    <row r="2155" spans="1:2" x14ac:dyDescent="0.3">
      <c r="A2155" t="s">
        <v>8219</v>
      </c>
      <c r="B2155">
        <v>38</v>
      </c>
    </row>
    <row r="2156" spans="1:2" x14ac:dyDescent="0.3">
      <c r="A2156" t="s">
        <v>8219</v>
      </c>
      <c r="B2156">
        <v>26</v>
      </c>
    </row>
    <row r="2157" spans="1:2" x14ac:dyDescent="0.3">
      <c r="A2157" t="s">
        <v>8219</v>
      </c>
      <c r="B2157">
        <v>19</v>
      </c>
    </row>
    <row r="2158" spans="1:2" x14ac:dyDescent="0.3">
      <c r="A2158" t="s">
        <v>8219</v>
      </c>
      <c r="B2158">
        <v>11</v>
      </c>
    </row>
    <row r="2159" spans="1:2" x14ac:dyDescent="0.3">
      <c r="A2159" t="s">
        <v>8219</v>
      </c>
      <c r="B2159">
        <v>27</v>
      </c>
    </row>
    <row r="2160" spans="1:2" x14ac:dyDescent="0.3">
      <c r="A2160" t="s">
        <v>8219</v>
      </c>
      <c r="B2160">
        <v>34</v>
      </c>
    </row>
    <row r="2161" spans="1:2" x14ac:dyDescent="0.3">
      <c r="A2161" t="s">
        <v>8219</v>
      </c>
      <c r="B2161">
        <v>20</v>
      </c>
    </row>
    <row r="2162" spans="1:2" x14ac:dyDescent="0.3">
      <c r="A2162" t="s">
        <v>8219</v>
      </c>
      <c r="B2162">
        <v>37</v>
      </c>
    </row>
    <row r="2163" spans="1:2" x14ac:dyDescent="0.3">
      <c r="A2163" t="s">
        <v>8219</v>
      </c>
      <c r="B2163">
        <v>20</v>
      </c>
    </row>
    <row r="2164" spans="1:2" x14ac:dyDescent="0.3">
      <c r="A2164" t="s">
        <v>8219</v>
      </c>
      <c r="B2164">
        <v>10</v>
      </c>
    </row>
    <row r="2165" spans="1:2" x14ac:dyDescent="0.3">
      <c r="A2165" t="s">
        <v>8219</v>
      </c>
      <c r="B2165">
        <v>26</v>
      </c>
    </row>
    <row r="2166" spans="1:2" x14ac:dyDescent="0.3">
      <c r="A2166" t="s">
        <v>8219</v>
      </c>
      <c r="B2166">
        <v>20</v>
      </c>
    </row>
    <row r="2167" spans="1:2" x14ac:dyDescent="0.3">
      <c r="A2167" t="s">
        <v>8219</v>
      </c>
      <c r="B2167">
        <v>46</v>
      </c>
    </row>
    <row r="2168" spans="1:2" x14ac:dyDescent="0.3">
      <c r="A2168" t="s">
        <v>8219</v>
      </c>
      <c r="B2168">
        <v>76</v>
      </c>
    </row>
    <row r="2169" spans="1:2" x14ac:dyDescent="0.3">
      <c r="A2169" t="s">
        <v>8219</v>
      </c>
      <c r="B2169">
        <v>41</v>
      </c>
    </row>
    <row r="2170" spans="1:2" x14ac:dyDescent="0.3">
      <c r="A2170" t="s">
        <v>8219</v>
      </c>
      <c r="B2170">
        <v>7</v>
      </c>
    </row>
    <row r="2171" spans="1:2" x14ac:dyDescent="0.3">
      <c r="A2171" t="s">
        <v>8219</v>
      </c>
      <c r="B2171">
        <v>49</v>
      </c>
    </row>
    <row r="2172" spans="1:2" x14ac:dyDescent="0.3">
      <c r="A2172" t="s">
        <v>8219</v>
      </c>
      <c r="B2172">
        <v>26</v>
      </c>
    </row>
    <row r="2173" spans="1:2" x14ac:dyDescent="0.3">
      <c r="A2173" t="s">
        <v>8219</v>
      </c>
      <c r="B2173">
        <v>65</v>
      </c>
    </row>
    <row r="2174" spans="1:2" x14ac:dyDescent="0.3">
      <c r="A2174" t="s">
        <v>8219</v>
      </c>
      <c r="B2174">
        <v>28</v>
      </c>
    </row>
    <row r="2175" spans="1:2" x14ac:dyDescent="0.3">
      <c r="A2175" t="s">
        <v>8219</v>
      </c>
      <c r="B2175">
        <v>8</v>
      </c>
    </row>
    <row r="2176" spans="1:2" x14ac:dyDescent="0.3">
      <c r="A2176" t="s">
        <v>8219</v>
      </c>
      <c r="B2176">
        <v>3</v>
      </c>
    </row>
    <row r="2177" spans="1:2" x14ac:dyDescent="0.3">
      <c r="A2177" t="s">
        <v>8219</v>
      </c>
      <c r="B2177">
        <v>9</v>
      </c>
    </row>
    <row r="2178" spans="1:2" x14ac:dyDescent="0.3">
      <c r="A2178" t="s">
        <v>8219</v>
      </c>
      <c r="B2178">
        <v>9</v>
      </c>
    </row>
    <row r="2179" spans="1:2" x14ac:dyDescent="0.3">
      <c r="A2179" t="s">
        <v>8219</v>
      </c>
      <c r="B2179">
        <v>20</v>
      </c>
    </row>
    <row r="2180" spans="1:2" x14ac:dyDescent="0.3">
      <c r="A2180" t="s">
        <v>8219</v>
      </c>
      <c r="B2180">
        <v>57</v>
      </c>
    </row>
    <row r="2181" spans="1:2" x14ac:dyDescent="0.3">
      <c r="A2181" t="s">
        <v>8219</v>
      </c>
      <c r="B2181">
        <v>8</v>
      </c>
    </row>
    <row r="2182" spans="1:2" x14ac:dyDescent="0.3">
      <c r="A2182" t="s">
        <v>8219</v>
      </c>
      <c r="B2182">
        <v>14</v>
      </c>
    </row>
    <row r="2183" spans="1:2" x14ac:dyDescent="0.3">
      <c r="A2183" t="s">
        <v>8219</v>
      </c>
      <c r="B2183">
        <v>17</v>
      </c>
    </row>
    <row r="2184" spans="1:2" x14ac:dyDescent="0.3">
      <c r="A2184" t="s">
        <v>8219</v>
      </c>
      <c r="B2184">
        <v>100</v>
      </c>
    </row>
    <row r="2185" spans="1:2" x14ac:dyDescent="0.3">
      <c r="A2185" t="s">
        <v>8219</v>
      </c>
      <c r="B2185">
        <v>32</v>
      </c>
    </row>
    <row r="2186" spans="1:2" x14ac:dyDescent="0.3">
      <c r="A2186" t="s">
        <v>8219</v>
      </c>
      <c r="B2186">
        <v>3</v>
      </c>
    </row>
  </sheetData>
  <conditionalFormatting sqref="D2:D1531">
    <cfRule type="cellIs" dxfId="19" priority="17" operator="equal">
      <formula>"live"</formula>
    </cfRule>
    <cfRule type="cellIs" dxfId="18" priority="18" operator="equal">
      <formula>"canceled"</formula>
    </cfRule>
    <cfRule type="cellIs" dxfId="17" priority="19" operator="equal">
      <formula>"failed"</formula>
    </cfRule>
    <cfRule type="cellIs" dxfId="16" priority="20" operator="equal">
      <formula>"successful"</formula>
    </cfRule>
  </conditionalFormatting>
  <conditionalFormatting sqref="A2:A2186">
    <cfRule type="cellIs" dxfId="15" priority="13" operator="equal">
      <formula>"live"</formula>
    </cfRule>
    <cfRule type="cellIs" dxfId="14" priority="14" operator="equal">
      <formula>"canceled"</formula>
    </cfRule>
    <cfRule type="cellIs" dxfId="13" priority="15" operator="equal">
      <formula>"failed"</formula>
    </cfRule>
    <cfRule type="cellIs" dxfId="12" priority="16" operator="equal">
      <formula>"successful"</formula>
    </cfRule>
  </conditionalFormatting>
  <conditionalFormatting sqref="G2:H2">
    <cfRule type="cellIs" dxfId="11" priority="9" operator="equal">
      <formula>"live"</formula>
    </cfRule>
    <cfRule type="cellIs" dxfId="10" priority="10" operator="equal">
      <formula>"canceled"</formula>
    </cfRule>
    <cfRule type="cellIs" dxfId="9" priority="11" operator="equal">
      <formula>"failed"</formula>
    </cfRule>
    <cfRule type="cellIs" dxfId="8" priority="12" operator="equal">
      <formula>"successful"</formula>
    </cfRule>
  </conditionalFormatting>
  <conditionalFormatting sqref="J2">
    <cfRule type="cellIs" dxfId="7" priority="5" operator="equal">
      <formula>"live"</formula>
    </cfRule>
    <cfRule type="cellIs" dxfId="6" priority="6" operator="equal">
      <formula>"canceled"</formula>
    </cfRule>
    <cfRule type="cellIs" dxfId="5" priority="7" operator="equal">
      <formula>"failed"</formula>
    </cfRule>
    <cfRule type="cellIs" dxfId="4" priority="8" operator="equal">
      <formula>"successful"</formula>
    </cfRule>
  </conditionalFormatting>
  <conditionalFormatting sqref="I2">
    <cfRule type="cellIs" dxfId="3" priority="1" operator="equal">
      <formula>"live"</formula>
    </cfRule>
    <cfRule type="cellIs" dxfId="2" priority="2" operator="equal">
      <formula>"canceled"</formula>
    </cfRule>
    <cfRule type="cellIs" dxfId="1" priority="3" operator="equal">
      <formula>"failed"</formula>
    </cfRule>
    <cfRule type="cellIs" dxfId="0" priority="4" operator="equal">
      <formula>"successful"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Sheet1</vt:lpstr>
      <vt:lpstr>Pivot1</vt:lpstr>
      <vt:lpstr>Pivot2</vt:lpstr>
      <vt:lpstr>Pivot3</vt:lpstr>
      <vt:lpstr>Bonus</vt:lpstr>
      <vt:lpstr>skip</vt:lpstr>
      <vt:lpstr>Bonus_Statistical_Analysis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Marta Marta</cp:lastModifiedBy>
  <dcterms:created xsi:type="dcterms:W3CDTF">2017-04-20T15:17:24Z</dcterms:created>
  <dcterms:modified xsi:type="dcterms:W3CDTF">2021-06-14T23:13:10Z</dcterms:modified>
</cp:coreProperties>
</file>