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frick\source\repos\Fussballteam\Fussballteam\Models\"/>
    </mc:Choice>
  </mc:AlternateContent>
  <xr:revisionPtr revIDLastSave="0" documentId="13_ncr:1_{E32222A6-1462-4605-86D3-CC74B217CF52}" xr6:coauthVersionLast="47" xr6:coauthVersionMax="47" xr10:uidLastSave="{00000000-0000-0000-0000-000000000000}"/>
  <bookViews>
    <workbookView xWindow="-108" yWindow="-108" windowWidth="23256" windowHeight="12456" tabRatio="493" xr2:uid="{00000000-000D-0000-FFFF-FFFF00000000}"/>
  </bookViews>
  <sheets>
    <sheet name="Liverpool@localhost.com" sheetId="1" r:id="rId1"/>
    <sheet name="Chelsea@localhost.com" sheetId="6" r:id="rId2"/>
    <sheet name="Inputs" sheetId="7" r:id="rId3"/>
    <sheet name="Outputs" sheetId="8" r:id="rId4"/>
  </sheets>
  <definedNames>
    <definedName name="Edad">#REF!</definedName>
    <definedName name="FinDeContrato">#REF!</definedName>
    <definedName name="RolesCentrocampista">#REF!</definedName>
    <definedName name="RolesDefensa">#REF!</definedName>
    <definedName name="RolesDelantero">#REF!</definedName>
    <definedName name="RolesPortero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<sst xmlns="http://schemas.openxmlformats.org/spreadsheetml/2006/main" count="118" uniqueCount="118">
  <si>
    <t>de.excelworld.net</t>
  </si>
  <si>
    <t>Excelworld</t>
  </si>
  <si>
    <t>Spieler</t>
  </si>
  <si>
    <t>Position</t>
  </si>
  <si>
    <t>Alter</t>
  </si>
  <si>
    <t>Nationalität</t>
  </si>
  <si>
    <t>Wert</t>
  </si>
  <si>
    <t>Monatsgehalt</t>
  </si>
  <si>
    <t>Vertragsende</t>
  </si>
  <si>
    <t>Bedingungen</t>
  </si>
  <si>
    <t>Absolvierte Spiele</t>
  </si>
  <si>
    <t>Titelspiele</t>
  </si>
  <si>
    <t>Spiele in der Zweitmannschaft</t>
  </si>
  <si>
    <t>Spiele i.d. Jugendliga</t>
  </si>
  <si>
    <t>Minuten gespielt</t>
  </si>
  <si>
    <t>Mittlere Qualifikation</t>
  </si>
  <si>
    <t>Tore</t>
  </si>
  <si>
    <t>Tore pro Spiel</t>
  </si>
  <si>
    <t>Ein Tor alle … Minuten</t>
  </si>
  <si>
    <t>Gehaltene Tore</t>
  </si>
  <si>
    <t>Gehaltene Tore pro Spiel</t>
  </si>
  <si>
    <t>Ein gehaltenes Tor alle … Minuten</t>
  </si>
  <si>
    <t>Vorlagen</t>
  </si>
  <si>
    <t>Vorlagen pro Spiel</t>
  </si>
  <si>
    <t>Eine Vorlage alle … Minuten</t>
  </si>
  <si>
    <t>Gelbe Karten</t>
  </si>
  <si>
    <t>Gelbe Karten pro Spiel</t>
  </si>
  <si>
    <t>Eine gelbe Karte alle … Minuten</t>
  </si>
  <si>
    <t>Rote Karten</t>
  </si>
  <si>
    <t>Rote Karten pro Spiel</t>
  </si>
  <si>
    <t>Eine rote Karte all … Minuten</t>
  </si>
  <si>
    <t>Verletzungen</t>
  </si>
  <si>
    <t>Jussi Jaaskelainen</t>
  </si>
  <si>
    <t>Goalkeeper</t>
  </si>
  <si>
    <t>Finnland</t>
  </si>
  <si>
    <t>-</t>
  </si>
  <si>
    <t>Rob Lainton</t>
  </si>
  <si>
    <t>20</t>
  </si>
  <si>
    <t>England</t>
  </si>
  <si>
    <t>5000</t>
  </si>
  <si>
    <t>Thomas Turner</t>
  </si>
  <si>
    <t>Gary Cahill</t>
  </si>
  <si>
    <t>Centre-back</t>
  </si>
  <si>
    <t>Andy Bryan</t>
  </si>
  <si>
    <t>Rhys Bennett</t>
  </si>
  <si>
    <t>Zat Knight</t>
  </si>
  <si>
    <t>Paul Robinson</t>
  </si>
  <si>
    <t>Left-back</t>
  </si>
  <si>
    <t>Irland</t>
  </si>
  <si>
    <t>Gretar Steinsson</t>
  </si>
  <si>
    <t>Right-back</t>
  </si>
  <si>
    <t>Island</t>
  </si>
  <si>
    <t>Sam Ricketts</t>
  </si>
  <si>
    <t>Wales</t>
  </si>
  <si>
    <t>Matty Taylor</t>
  </si>
  <si>
    <t>Joey Byram</t>
  </si>
  <si>
    <t>Joe Riley</t>
  </si>
  <si>
    <t>Andrew Burns</t>
  </si>
  <si>
    <t>Alex McQuade</t>
  </si>
  <si>
    <t>Chris Stokes</t>
  </si>
  <si>
    <t>Tom Eckersley</t>
  </si>
  <si>
    <t>Nathan Battersby</t>
  </si>
  <si>
    <t>s</t>
  </si>
  <si>
    <t>Lewis Proudfoot</t>
  </si>
  <si>
    <t>Adam Blakeman</t>
  </si>
  <si>
    <t>Sean Davies</t>
  </si>
  <si>
    <t>Defensive Midfielder</t>
  </si>
  <si>
    <t>Frank Lampard</t>
  </si>
  <si>
    <t>Central Midfielder </t>
  </si>
  <si>
    <t>Stuart McDonald</t>
  </si>
  <si>
    <t>Ruben Yttergard Jenssen</t>
  </si>
  <si>
    <t>Norwegen</t>
  </si>
  <si>
    <t>Richard Davies</t>
  </si>
  <si>
    <t>Hedwiges Maduro</t>
  </si>
  <si>
    <t>Niederlande</t>
  </si>
  <si>
    <t>Liam Irwin</t>
  </si>
  <si>
    <t>Graeme MacGregor</t>
  </si>
  <si>
    <t>Schottland</t>
  </si>
  <si>
    <t>Oulwasamni Odelusi</t>
  </si>
  <si>
    <t>Sam Sheridam</t>
  </si>
  <si>
    <t>Grant Spencer</t>
  </si>
  <si>
    <t>Ryan Statye</t>
  </si>
  <si>
    <t>Stuart Holden</t>
  </si>
  <si>
    <t>USA</t>
  </si>
  <si>
    <t>Lee Chung-Young</t>
  </si>
  <si>
    <t>Südkorea</t>
  </si>
  <si>
    <t>George Pawley</t>
  </si>
  <si>
    <t>Left-winger</t>
  </si>
  <si>
    <t>Ivan Klasnic</t>
  </si>
  <si>
    <t>Centre-forward</t>
  </si>
  <si>
    <t>Kroatien</t>
  </si>
  <si>
    <t>Johan Elmander</t>
  </si>
  <si>
    <t>Schweiz</t>
  </si>
  <si>
    <t>fdf</t>
  </si>
  <si>
    <t>dffd</t>
  </si>
  <si>
    <t>ffd</t>
  </si>
  <si>
    <t>Monatsgehälter gesamt</t>
  </si>
  <si>
    <t>Durchschnittswert</t>
  </si>
  <si>
    <t>Durchschnittliches Monatsgehalt</t>
  </si>
  <si>
    <t>Monatsgehälter gesamt (inkl. Trainerstab)</t>
  </si>
  <si>
    <t>Monatsgehälter Trainerstab</t>
  </si>
  <si>
    <t>Min Gehalt</t>
  </si>
  <si>
    <t>Max Gehalt</t>
  </si>
  <si>
    <t>Jay Lynch</t>
  </si>
  <si>
    <t>Andrew Henderson</t>
  </si>
  <si>
    <t>Maison McGeechan</t>
  </si>
  <si>
    <t>Aaron Mooy</t>
  </si>
  <si>
    <t>Playmaker</t>
  </si>
  <si>
    <t>Australien</t>
  </si>
  <si>
    <t>Vladimir Weiss</t>
  </si>
  <si>
    <t>Slowakei</t>
  </si>
  <si>
    <t>Kevin Davies</t>
  </si>
  <si>
    <t>Didier Drogba</t>
  </si>
  <si>
    <t>Raphael Duyile</t>
  </si>
  <si>
    <t>Right-winger</t>
  </si>
  <si>
    <t>Michael Halloran</t>
  </si>
  <si>
    <t>Durchschnittsalter</t>
  </si>
  <si>
    <t>Gesamtwert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</si>
</sst>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d\-mmm\-yyyy;@"/>
  </numFmts>
  <fonts count="9"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4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111111"/>
      <name val="Ubuntu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/>
    </xf>
    <xf numFmtId="0" applyNumberFormat="1" fontId="6" applyFont="1" fillId="3" applyFill="1" borderId="2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164" applyNumberFormat="1" fontId="0" applyFont="1" fillId="4" applyFill="1" borderId="0" applyBorder="1" xfId="0" applyProtection="1"/>
    <xf numFmtId="164" applyNumberFormat="1" fontId="0" applyFont="1" fillId="5" applyFill="1" borderId="0" applyBorder="1" xfId="0" applyProtection="1"/>
    <xf numFmtId="165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/>
    <xf numFmtId="164" applyNumberFormat="1" fontId="0" applyFont="1" fillId="4" applyFill="1" borderId="3" applyBorder="1" xfId="0" applyProtection="1"/>
    <xf numFmtId="164" applyNumberFormat="1" fontId="0" applyFont="1" fillId="5" applyFill="1" borderId="3" applyBorder="1" xfId="0" applyProtection="1"/>
    <xf numFmtId="165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7" applyFont="1" fillId="6" applyFill="1" borderId="5" applyBorder="1" xfId="0" applyProtection="1"/>
    <xf numFmtId="0" applyNumberFormat="1" fontId="7" applyFont="1" fillId="4" applyFill="1" borderId="6" applyBorder="1" xfId="0" applyProtection="1"/>
    <xf numFmtId="0" applyNumberFormat="1" fontId="7" applyFont="1" fillId="6" applyFill="1" borderId="7" applyBorder="1" xfId="0" applyProtection="1"/>
    <xf numFmtId="2" applyNumberFormat="1" fontId="0" applyFont="1" fillId="0" applyFill="1" borderId="1" applyBorder="1" xfId="0" applyProtection="1"/>
    <xf numFmtId="164" applyNumberFormat="1" fontId="0" applyFont="1" fillId="0" applyFill="1" borderId="1" applyBorder="1" xfId="0" applyProtection="1"/>
    <xf numFmtId="0" applyNumberFormat="1" fontId="7" applyFont="1" fillId="4" applyFill="1" borderId="1" applyBorder="1" xfId="0" applyProtection="1"/>
    <xf numFmtId="0" applyNumberFormat="1" fontId="7" applyFont="1" fillId="6" applyFill="1" borderId="1" applyBorder="1" xfId="0" applyProtection="1"/>
    <xf numFmtId="0" applyNumberFormat="1" fontId="6" applyFont="1" fillId="3" applyFill="1" borderId="8" applyBorder="1" xfId="0" applyProtection="1"/>
    <xf numFmtId="164" applyNumberFormat="1" fontId="0" applyFont="1" fillId="0" applyFill="1" borderId="10" applyBorder="1" xfId="0" applyProtection="1" applyAlignment="1">
      <alignment horizontal="center"/>
    </xf>
    <xf numFmtId="164" applyNumberFormat="1" fontId="0" applyFont="1" fillId="0" applyFill="1" borderId="11" applyBorder="1" xfId="0" applyProtection="1" applyAlignment="1">
      <alignment horizontal="center"/>
    </xf>
    <xf numFmtId="0" applyNumberFormat="1" fontId="6" applyFont="1" fillId="2" applyFill="1" borderId="8" applyBorder="1" xfId="0" applyProtection="1"/>
    <xf numFmtId="164" applyNumberFormat="1" fontId="0" applyFont="1" fillId="0" applyFill="1" borderId="9" applyBorder="1" xfId="0" applyProtection="1"/>
    <xf numFmtId="0" applyNumberFormat="1" fontId="8" applyFont="1" fillId="0" applyFill="1" borderId="0" applyBorder="1" xfId="0" applyProtection="1"/>
    <xf numFmtId="0" applyNumberFormat="1" fontId="4" applyFont="1" fillId="0" applyFill="1" borderId="1" applyBorder="1" xfId="0" applyProtection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1</xdr:col>
      <xdr:colOff>885825</xdr:colOff>
      <xdr:row>2</xdr:row>
      <xdr:rowOff>762000</xdr:rowOff>
    </xdr:to>
    <xdr:pic>
      <xdr:nvPicPr>
        <xdr:cNvPr id="1025" name="1 Image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419100"/>
          <a:ext cx="7334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1</xdr:col>
      <xdr:colOff>885825</xdr:colOff>
      <xdr:row>2</xdr:row>
      <xdr:rowOff>762000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4A200E3-3CE9-48F5-92FD-B35DA7F8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409575"/>
          <a:ext cx="7334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hyperlink" Target="http://es.excelworld.net/" TargetMode="Externa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hyperlink" Target="http://es.excelworl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"/>
  <sheetViews>
    <sheetView tabSelected="1" zoomScale="85" zoomScaleNormal="85" workbookViewId="0">
      <selection activeCell="K62" sqref="K62"/>
    </sheetView>
  </sheetViews>
  <sheetFormatPr baseColWidth="10" defaultColWidth="11.44140625" defaultRowHeight="13.2" x14ac:dyDescent="0.25"/>
  <cols>
    <col min="1" max="1" width="22.109375" customWidth="1"/>
    <col min="2" max="2" width="14.88671875" customWidth="1"/>
    <col min="3" max="3" width="13.109375" customWidth="1"/>
    <col min="4" max="4" hidden="1" width="14.109375" customWidth="1"/>
    <col min="5" max="5" hidden="1" width="19.5546875" customWidth="1"/>
    <col min="6" max="6" width="26.5546875" customWidth="1"/>
    <col min="7" max="7" hidden="1" width="17" customWidth="1"/>
    <col min="8" max="8" width="25.44140625" customWidth="1"/>
    <col min="9" max="9" hidden="1" width="18.109375" customWidth="1"/>
    <col min="10" max="10" width="19.109375" customWidth="1"/>
    <col min="11" max="11" width="25.33203125" customWidth="1"/>
    <col min="12" max="12" width="22.6640625" customWidth="1"/>
    <col min="13" max="13" width="17.88671875" customWidth="1"/>
    <col min="14" max="14" width="20.44140625" customWidth="1"/>
    <col min="15" max="15" width="7" customWidth="1"/>
    <col min="16" max="16" width="18.88671875" customWidth="1"/>
    <col min="17" max="17" width="24.44140625" customWidth="1"/>
    <col min="18" max="18" width="18" customWidth="1"/>
    <col min="19" max="19" width="30" customWidth="1"/>
    <col min="20" max="20" width="34.44140625" customWidth="1"/>
    <col min="21" max="21" width="12.44140625" customWidth="1"/>
    <col min="22" max="22" width="24.44140625" customWidth="1"/>
    <col min="23" max="23" width="32.88671875" customWidth="1"/>
    <col min="24" max="24" width="18.88671875" customWidth="1"/>
    <col min="25" max="25" width="30.88671875" customWidth="1"/>
    <col min="26" max="26" width="37.5546875" customWidth="1"/>
    <col min="27" max="27" width="28" customWidth="1"/>
    <col min="28" max="28" width="27" customWidth="1"/>
    <col min="29" max="29" width="33.109375" customWidth="1"/>
    <col min="30" max="30" width="10.33203125" customWidth="1"/>
  </cols>
  <sheetData>
    <row r="1" ht="10.5" customHeight="1">
      <c r="A1" s="1"/>
      <c r="B1" s="2"/>
    </row>
    <row r="2" ht="20.25" customHeight="1">
      <c r="A2" s="3" t="s">
        <v>0</v>
      </c>
    </row>
    <row r="3" ht="61.5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ht="13.8" s="6" customForma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</row>
    <row r="5">
      <c r="A5" s="0" t="s">
        <v>32</v>
      </c>
      <c r="B5" s="0" t="s">
        <v>33</v>
      </c>
      <c r="C5" s="0">
        <v>34</v>
      </c>
      <c r="D5" s="0" t="s">
        <v>34</v>
      </c>
      <c r="E5" s="7">
        <v>4400000</v>
      </c>
      <c r="F5" s="8">
        <v>92000</v>
      </c>
      <c r="G5" s="9">
        <v>40359</v>
      </c>
      <c r="I5" s="0">
        <v>0</v>
      </c>
      <c r="O5" s="0" t="s">
        <v>35</v>
      </c>
      <c r="S5" s="0" t="e">
        <f>R5/I5</f>
        <v>#DIV/0!</v>
      </c>
      <c r="T5" s="0" t="e">
        <f>M5/R5</f>
        <v>#DIV/0!</v>
      </c>
      <c r="V5" s="0" t="e">
        <f ref="V5:V35" t="shared" si="0">U5/I5</f>
        <v>#DIV/0!</v>
      </c>
      <c r="W5" s="0" t="e">
        <f ref="W5:W35" t="shared" si="1">M5/U5</f>
        <v>#DIV/0!</v>
      </c>
      <c r="Y5" s="0" t="e">
        <f ref="Y5:Y35" t="shared" si="2">X5/I5</f>
        <v>#DIV/0!</v>
      </c>
      <c r="Z5" s="0" t="e">
        <f ref="Z5:Z35" t="shared" si="3">M5/X5</f>
        <v>#DIV/0!</v>
      </c>
      <c r="AB5" s="0" t="e">
        <f ref="AB5:AB35" t="shared" si="4">AA5/I5</f>
        <v>#DIV/0!</v>
      </c>
      <c r="AC5" s="0" t="e">
        <f ref="AC5:AC35" t="shared" si="5">M5/AA5</f>
        <v>#DIV/0!</v>
      </c>
    </row>
    <row r="6">
      <c r="A6" s="0" t="s">
        <v>36</v>
      </c>
      <c r="B6" s="0" t="s">
        <v>33</v>
      </c>
      <c r="C6" s="0" t="s">
        <v>37</v>
      </c>
      <c r="D6" s="0" t="s">
        <v>38</v>
      </c>
      <c r="E6" s="7" t="s">
        <v>39</v>
      </c>
      <c r="F6" s="8">
        <v>2300</v>
      </c>
      <c r="G6" s="9">
        <v>40359</v>
      </c>
      <c r="I6" s="0">
        <f ref="I6:I41" t="shared" si="6">SUM(J6,K6,L6)</f>
        <v>0</v>
      </c>
      <c r="O6" s="0" t="s">
        <v>35</v>
      </c>
      <c r="S6" s="0" t="e">
        <f>R6/I6</f>
        <v>#DIV/0!</v>
      </c>
      <c r="T6" s="0" t="e">
        <f>M6/R6</f>
        <v>#DIV/0!</v>
      </c>
      <c r="V6" s="0" t="e">
        <f t="shared" si="0"/>
        <v>#DIV/0!</v>
      </c>
      <c r="W6" s="0" t="e">
        <f t="shared" si="1"/>
        <v>#DIV/0!</v>
      </c>
      <c r="Y6" s="0" t="e">
        <f t="shared" si="2"/>
        <v>#DIV/0!</v>
      </c>
      <c r="Z6" s="0" t="e">
        <f t="shared" si="3"/>
        <v>#DIV/0!</v>
      </c>
      <c r="AB6" s="0" t="e">
        <f t="shared" si="4"/>
        <v>#DIV/0!</v>
      </c>
      <c r="AC6" s="0" t="e">
        <f t="shared" si="5"/>
        <v>#DIV/0!</v>
      </c>
    </row>
    <row r="7">
      <c r="A7" s="10" t="s">
        <v>40</v>
      </c>
      <c r="B7" s="10" t="s">
        <v>33</v>
      </c>
      <c r="C7" s="10">
        <v>17</v>
      </c>
      <c r="D7" s="10" t="s">
        <v>38</v>
      </c>
      <c r="E7" s="11">
        <v>9000</v>
      </c>
      <c r="F7" s="12">
        <v>250</v>
      </c>
      <c r="G7" s="13">
        <v>41455</v>
      </c>
      <c r="H7" s="10"/>
      <c r="I7" s="10">
        <f t="shared" si="6"/>
        <v>0</v>
      </c>
      <c r="J7" s="10"/>
      <c r="K7" s="10"/>
      <c r="L7" s="10"/>
      <c r="M7" s="10"/>
      <c r="N7" s="10"/>
      <c r="O7" s="10" t="s">
        <v>35</v>
      </c>
      <c r="P7" s="10"/>
      <c r="Q7" s="10"/>
      <c r="R7" s="10"/>
      <c r="S7" s="10" t="e">
        <f>R7/I7</f>
        <v>#DIV/0!</v>
      </c>
      <c r="T7" s="10" t="e">
        <f>M7/R7</f>
        <v>#DIV/0!</v>
      </c>
      <c r="U7" s="10"/>
      <c r="V7" s="10" t="e">
        <f t="shared" si="0"/>
        <v>#DIV/0!</v>
      </c>
      <c r="W7" s="10" t="e">
        <f t="shared" si="1"/>
        <v>#DIV/0!</v>
      </c>
      <c r="X7" s="10"/>
      <c r="Y7" s="10" t="e">
        <f t="shared" si="2"/>
        <v>#DIV/0!</v>
      </c>
      <c r="Z7" s="10" t="e">
        <f t="shared" si="3"/>
        <v>#DIV/0!</v>
      </c>
      <c r="AA7" s="10"/>
      <c r="AB7" s="10" t="e">
        <f t="shared" si="4"/>
        <v>#DIV/0!</v>
      </c>
      <c r="AC7" s="10" t="e">
        <f t="shared" si="5"/>
        <v>#DIV/0!</v>
      </c>
      <c r="AD7" s="10"/>
    </row>
    <row r="8">
      <c r="A8" s="0" t="s">
        <v>41</v>
      </c>
      <c r="B8" s="0" t="s">
        <v>42</v>
      </c>
      <c r="C8" s="0">
        <v>23</v>
      </c>
      <c r="D8" s="0" t="s">
        <v>38</v>
      </c>
      <c r="E8" s="7">
        <v>4200000</v>
      </c>
      <c r="F8" s="8">
        <v>120000</v>
      </c>
      <c r="G8" s="9">
        <v>41090</v>
      </c>
      <c r="I8" s="0">
        <f t="shared" si="6"/>
        <v>0</v>
      </c>
      <c r="P8" s="0" t="e">
        <f ref="P8:P41" t="shared" si="7">O8/I8</f>
        <v>#DIV/0!</v>
      </c>
      <c r="Q8" s="0" t="e">
        <f ref="Q8:Q41" t="shared" si="8">M8/O8</f>
        <v>#DIV/0!</v>
      </c>
      <c r="R8" s="0" t="s">
        <v>35</v>
      </c>
      <c r="S8" s="0" t="s">
        <v>35</v>
      </c>
      <c r="V8" s="0" t="e">
        <f t="shared" si="0"/>
        <v>#DIV/0!</v>
      </c>
      <c r="W8" s="0" t="e">
        <f t="shared" si="1"/>
        <v>#DIV/0!</v>
      </c>
      <c r="Y8" s="0" t="e">
        <f t="shared" si="2"/>
        <v>#DIV/0!</v>
      </c>
      <c r="Z8" s="0" t="e">
        <f t="shared" si="3"/>
        <v>#DIV/0!</v>
      </c>
      <c r="AB8" s="0" t="e">
        <f t="shared" si="4"/>
        <v>#DIV/0!</v>
      </c>
      <c r="AC8" s="0" t="e">
        <f t="shared" si="5"/>
        <v>#DIV/0!</v>
      </c>
    </row>
    <row r="9">
      <c r="A9" s="0" t="s">
        <v>43</v>
      </c>
      <c r="B9" s="0" t="s">
        <v>42</v>
      </c>
      <c r="C9" s="0">
        <v>30</v>
      </c>
      <c r="D9" s="0" t="s">
        <v>38</v>
      </c>
      <c r="E9" s="7">
        <v>2800000</v>
      </c>
      <c r="F9" s="8">
        <v>90000</v>
      </c>
      <c r="G9" s="9">
        <v>41090</v>
      </c>
      <c r="I9" s="0">
        <f t="shared" si="6"/>
        <v>0</v>
      </c>
      <c r="P9" s="0" t="e">
        <f t="shared" si="7"/>
        <v>#DIV/0!</v>
      </c>
      <c r="Q9" s="0" t="e">
        <f t="shared" si="8"/>
        <v>#DIV/0!</v>
      </c>
      <c r="R9" s="0" t="s">
        <v>35</v>
      </c>
      <c r="S9" s="0" t="s">
        <v>35</v>
      </c>
      <c r="V9" s="0" t="e">
        <f t="shared" si="0"/>
        <v>#DIV/0!</v>
      </c>
      <c r="W9" s="0" t="e">
        <f t="shared" si="1"/>
        <v>#DIV/0!</v>
      </c>
      <c r="Y9" s="0" t="e">
        <f t="shared" si="2"/>
        <v>#DIV/0!</v>
      </c>
      <c r="Z9" s="0" t="e">
        <f t="shared" si="3"/>
        <v>#DIV/0!</v>
      </c>
      <c r="AB9" s="0" t="e">
        <f t="shared" si="4"/>
        <v>#DIV/0!</v>
      </c>
      <c r="AC9" s="0" t="e">
        <f t="shared" si="5"/>
        <v>#DIV/0!</v>
      </c>
    </row>
    <row r="10">
      <c r="A10" s="0" t="s">
        <v>44</v>
      </c>
      <c r="B10" s="0" t="s">
        <v>42</v>
      </c>
      <c r="C10" s="0">
        <v>17</v>
      </c>
      <c r="D10" s="0" t="s">
        <v>38</v>
      </c>
      <c r="E10" s="7">
        <v>90000000</v>
      </c>
      <c r="F10" s="8">
        <v>3000</v>
      </c>
      <c r="G10" s="9">
        <v>40359</v>
      </c>
      <c r="I10" s="0">
        <f t="shared" si="6"/>
        <v>0</v>
      </c>
      <c r="P10" s="0" t="e">
        <f t="shared" si="7"/>
        <v>#DIV/0!</v>
      </c>
      <c r="Q10" s="0" t="e">
        <f t="shared" si="8"/>
        <v>#DIV/0!</v>
      </c>
      <c r="R10" s="0" t="s">
        <v>35</v>
      </c>
      <c r="S10" s="0" t="s">
        <v>35</v>
      </c>
      <c r="V10" s="0" t="e">
        <f t="shared" si="0"/>
        <v>#DIV/0!</v>
      </c>
      <c r="W10" s="0" t="e">
        <f t="shared" si="1"/>
        <v>#DIV/0!</v>
      </c>
      <c r="Y10" s="0" t="e">
        <f t="shared" si="2"/>
        <v>#DIV/0!</v>
      </c>
      <c r="Z10" s="0" t="e">
        <f t="shared" si="3"/>
        <v>#DIV/0!</v>
      </c>
      <c r="AB10" s="0" t="e">
        <f t="shared" si="4"/>
        <v>#DIV/0!</v>
      </c>
      <c r="AC10" s="0" t="e">
        <f t="shared" si="5"/>
        <v>#DIV/0!</v>
      </c>
    </row>
    <row r="11">
      <c r="A11" s="0" t="s">
        <v>45</v>
      </c>
      <c r="B11" s="0" t="s">
        <v>42</v>
      </c>
      <c r="C11" s="0">
        <v>29</v>
      </c>
      <c r="D11" s="0" t="s">
        <v>38</v>
      </c>
      <c r="E11" s="7">
        <v>4600000</v>
      </c>
      <c r="F11" s="8">
        <v>46000</v>
      </c>
      <c r="G11" s="9">
        <v>40724</v>
      </c>
      <c r="I11" s="0">
        <f t="shared" si="6"/>
        <v>0</v>
      </c>
      <c r="P11" s="0" t="e">
        <f t="shared" si="7"/>
        <v>#DIV/0!</v>
      </c>
      <c r="Q11" s="0" t="e">
        <f t="shared" si="8"/>
        <v>#DIV/0!</v>
      </c>
      <c r="R11" s="0" t="s">
        <v>35</v>
      </c>
      <c r="S11" s="0" t="s">
        <v>35</v>
      </c>
      <c r="V11" s="0" t="e">
        <f t="shared" si="0"/>
        <v>#DIV/0!</v>
      </c>
      <c r="W11" s="0" t="e">
        <f t="shared" si="1"/>
        <v>#DIV/0!</v>
      </c>
      <c r="Y11" s="0" t="e">
        <f t="shared" si="2"/>
        <v>#DIV/0!</v>
      </c>
      <c r="Z11" s="0" t="e">
        <f t="shared" si="3"/>
        <v>#DIV/0!</v>
      </c>
      <c r="AB11" s="0" t="e">
        <f t="shared" si="4"/>
        <v>#DIV/0!</v>
      </c>
      <c r="AC11" s="0" t="e">
        <f t="shared" si="5"/>
        <v>#DIV/0!</v>
      </c>
    </row>
    <row r="12">
      <c r="A12" s="0" t="s">
        <v>46</v>
      </c>
      <c r="B12" s="0" t="s">
        <v>47</v>
      </c>
      <c r="C12" s="0">
        <v>30</v>
      </c>
      <c r="D12" s="0" t="s">
        <v>48</v>
      </c>
      <c r="E12" s="7">
        <v>1900000</v>
      </c>
      <c r="F12" s="8">
        <v>115000</v>
      </c>
      <c r="G12" s="9">
        <v>40359</v>
      </c>
      <c r="I12" s="0">
        <f t="shared" si="6"/>
        <v>0</v>
      </c>
      <c r="P12" s="0" t="e">
        <f t="shared" si="7"/>
        <v>#DIV/0!</v>
      </c>
      <c r="Q12" s="0" t="e">
        <f t="shared" si="8"/>
        <v>#DIV/0!</v>
      </c>
      <c r="R12" s="0" t="s">
        <v>35</v>
      </c>
      <c r="S12" s="0" t="s">
        <v>35</v>
      </c>
      <c r="V12" s="0" t="e">
        <f t="shared" si="0"/>
        <v>#DIV/0!</v>
      </c>
      <c r="W12" s="0" t="e">
        <f t="shared" si="1"/>
        <v>#DIV/0!</v>
      </c>
      <c r="Y12" s="0" t="e">
        <f t="shared" si="2"/>
        <v>#DIV/0!</v>
      </c>
      <c r="Z12" s="0" t="e">
        <f t="shared" si="3"/>
        <v>#DIV/0!</v>
      </c>
      <c r="AB12" s="0" t="e">
        <f t="shared" si="4"/>
        <v>#DIV/0!</v>
      </c>
      <c r="AC12" s="0" t="e">
        <f t="shared" si="5"/>
        <v>#DIV/0!</v>
      </c>
    </row>
    <row r="13">
      <c r="A13" s="0" t="s">
        <v>49</v>
      </c>
      <c r="B13" s="0" t="s">
        <v>50</v>
      </c>
      <c r="C13" s="0">
        <v>27</v>
      </c>
      <c r="D13" s="0" t="s">
        <v>51</v>
      </c>
      <c r="E13" s="7">
        <v>3100000</v>
      </c>
      <c r="F13" s="8">
        <v>69000</v>
      </c>
      <c r="G13" s="9">
        <v>41455</v>
      </c>
      <c r="I13" s="0">
        <f t="shared" si="6"/>
        <v>0</v>
      </c>
      <c r="P13" s="0" t="e">
        <f t="shared" si="7"/>
        <v>#DIV/0!</v>
      </c>
      <c r="Q13" s="0" t="e">
        <f t="shared" si="8"/>
        <v>#DIV/0!</v>
      </c>
      <c r="R13" s="0" t="s">
        <v>35</v>
      </c>
      <c r="S13" s="0" t="s">
        <v>35</v>
      </c>
      <c r="V13" s="0" t="e">
        <f t="shared" si="0"/>
        <v>#DIV/0!</v>
      </c>
      <c r="W13" s="0" t="e">
        <f t="shared" si="1"/>
        <v>#DIV/0!</v>
      </c>
      <c r="Y13" s="0" t="e">
        <f t="shared" si="2"/>
        <v>#DIV/0!</v>
      </c>
      <c r="Z13" s="0" t="e">
        <f t="shared" si="3"/>
        <v>#DIV/0!</v>
      </c>
      <c r="AB13" s="0" t="e">
        <f t="shared" si="4"/>
        <v>#DIV/0!</v>
      </c>
      <c r="AC13" s="0" t="e">
        <f t="shared" si="5"/>
        <v>#DIV/0!</v>
      </c>
    </row>
    <row r="14">
      <c r="A14" s="0" t="s">
        <v>52</v>
      </c>
      <c r="B14" s="0" t="s">
        <v>50</v>
      </c>
      <c r="C14" s="0">
        <v>27</v>
      </c>
      <c r="D14" s="0" t="s">
        <v>53</v>
      </c>
      <c r="E14" s="7">
        <v>2300000</v>
      </c>
      <c r="F14" s="8">
        <v>46000</v>
      </c>
      <c r="G14" s="9">
        <v>41455</v>
      </c>
      <c r="I14" s="0">
        <f t="shared" si="6"/>
        <v>0</v>
      </c>
      <c r="P14" s="0" t="e">
        <f t="shared" si="7"/>
        <v>#DIV/0!</v>
      </c>
      <c r="Q14" s="0" t="e">
        <f t="shared" si="8"/>
        <v>#DIV/0!</v>
      </c>
      <c r="R14" s="0" t="s">
        <v>35</v>
      </c>
      <c r="S14" s="0" t="s">
        <v>35</v>
      </c>
      <c r="V14" s="0" t="e">
        <f t="shared" si="0"/>
        <v>#DIV/0!</v>
      </c>
      <c r="W14" s="0" t="e">
        <f t="shared" si="1"/>
        <v>#DIV/0!</v>
      </c>
      <c r="Y14" s="0" t="e">
        <f t="shared" si="2"/>
        <v>#DIV/0!</v>
      </c>
      <c r="Z14" s="0" t="e">
        <f t="shared" si="3"/>
        <v>#DIV/0!</v>
      </c>
      <c r="AB14" s="0" t="e">
        <f t="shared" si="4"/>
        <v>#DIV/0!</v>
      </c>
      <c r="AC14" s="0" t="e">
        <f t="shared" si="5"/>
        <v>#DIV/0!</v>
      </c>
    </row>
    <row r="15">
      <c r="A15" s="0" t="s">
        <v>54</v>
      </c>
      <c r="B15" s="0" t="s">
        <v>50</v>
      </c>
      <c r="C15" s="0">
        <v>27</v>
      </c>
      <c r="D15" s="0" t="s">
        <v>38</v>
      </c>
      <c r="E15" s="7">
        <v>4000000</v>
      </c>
      <c r="F15" s="8">
        <v>83000</v>
      </c>
      <c r="G15" s="9">
        <v>40724</v>
      </c>
      <c r="I15" s="0">
        <f t="shared" si="6"/>
        <v>0</v>
      </c>
      <c r="P15" s="0" t="e">
        <f t="shared" si="7"/>
        <v>#DIV/0!</v>
      </c>
      <c r="Q15" s="0" t="e">
        <f t="shared" si="8"/>
        <v>#DIV/0!</v>
      </c>
      <c r="R15" s="0" t="s">
        <v>35</v>
      </c>
      <c r="S15" s="0" t="s">
        <v>35</v>
      </c>
      <c r="V15" s="0" t="e">
        <f t="shared" si="0"/>
        <v>#DIV/0!</v>
      </c>
      <c r="W15" s="0" t="e">
        <f t="shared" si="1"/>
        <v>#DIV/0!</v>
      </c>
      <c r="Y15" s="0" t="e">
        <f t="shared" si="2"/>
        <v>#DIV/0!</v>
      </c>
      <c r="Z15" s="0" t="e">
        <f t="shared" si="3"/>
        <v>#DIV/0!</v>
      </c>
      <c r="AB15" s="0" t="e">
        <f t="shared" si="4"/>
        <v>#DIV/0!</v>
      </c>
      <c r="AC15" s="0" t="e">
        <f t="shared" si="5"/>
        <v>#DIV/0!</v>
      </c>
    </row>
    <row r="16">
      <c r="A16" s="0" t="s">
        <v>55</v>
      </c>
      <c r="B16" s="0" t="s">
        <v>42</v>
      </c>
      <c r="C16" s="0">
        <v>23</v>
      </c>
      <c r="D16" s="0" t="s">
        <v>48</v>
      </c>
      <c r="E16" s="7">
        <v>3300000</v>
      </c>
      <c r="F16" s="8">
        <v>55000</v>
      </c>
      <c r="G16" s="9">
        <v>41820</v>
      </c>
      <c r="I16" s="0">
        <f t="shared" si="6"/>
        <v>0</v>
      </c>
      <c r="P16" s="0" t="e">
        <f t="shared" si="7"/>
        <v>#DIV/0!</v>
      </c>
      <c r="Q16" s="0" t="e">
        <f t="shared" si="8"/>
        <v>#DIV/0!</v>
      </c>
      <c r="R16" s="0" t="s">
        <v>35</v>
      </c>
      <c r="S16" s="0" t="s">
        <v>35</v>
      </c>
      <c r="V16" s="0" t="e">
        <f t="shared" si="0"/>
        <v>#DIV/0!</v>
      </c>
      <c r="W16" s="0" t="e">
        <f t="shared" si="1"/>
        <v>#DIV/0!</v>
      </c>
      <c r="Y16" s="0" t="e">
        <f t="shared" si="2"/>
        <v>#DIV/0!</v>
      </c>
      <c r="Z16" s="0" t="e">
        <f t="shared" si="3"/>
        <v>#DIV/0!</v>
      </c>
      <c r="AB16" s="0" t="e">
        <f t="shared" si="4"/>
        <v>#DIV/0!</v>
      </c>
      <c r="AC16" s="0" t="e">
        <f t="shared" si="5"/>
        <v>#DIV/0!</v>
      </c>
    </row>
    <row r="17">
      <c r="A17" s="0" t="s">
        <v>56</v>
      </c>
      <c r="B17" s="0" t="s">
        <v>47</v>
      </c>
      <c r="C17" s="0">
        <v>17</v>
      </c>
      <c r="D17" s="0" t="s">
        <v>38</v>
      </c>
      <c r="E17" s="7">
        <v>18000</v>
      </c>
      <c r="F17" s="8">
        <v>250</v>
      </c>
      <c r="G17" s="9">
        <v>40359</v>
      </c>
      <c r="I17" s="0">
        <f t="shared" si="6"/>
        <v>0</v>
      </c>
      <c r="P17" s="0" t="e">
        <f t="shared" si="7"/>
        <v>#DIV/0!</v>
      </c>
      <c r="Q17" s="0" t="e">
        <f t="shared" si="8"/>
        <v>#DIV/0!</v>
      </c>
      <c r="R17" s="0" t="s">
        <v>35</v>
      </c>
      <c r="S17" s="0" t="s">
        <v>35</v>
      </c>
      <c r="V17" s="0" t="e">
        <f t="shared" si="0"/>
        <v>#DIV/0!</v>
      </c>
      <c r="W17" s="0" t="e">
        <f t="shared" si="1"/>
        <v>#DIV/0!</v>
      </c>
      <c r="Y17" s="0" t="e">
        <f t="shared" si="2"/>
        <v>#DIV/0!</v>
      </c>
      <c r="Z17" s="0" t="e">
        <f t="shared" si="3"/>
        <v>#DIV/0!</v>
      </c>
      <c r="AB17" s="0" t="e">
        <f t="shared" si="4"/>
        <v>#DIV/0!</v>
      </c>
      <c r="AC17" s="0" t="e">
        <f t="shared" si="5"/>
        <v>#DIV/0!</v>
      </c>
    </row>
    <row r="18">
      <c r="A18" s="0" t="s">
        <v>57</v>
      </c>
      <c r="B18" s="0" t="s">
        <v>42</v>
      </c>
      <c r="C18" s="0">
        <v>17</v>
      </c>
      <c r="D18" s="0" t="s">
        <v>38</v>
      </c>
      <c r="E18" s="7">
        <v>20000</v>
      </c>
      <c r="F18" s="8">
        <v>250</v>
      </c>
      <c r="G18" s="9">
        <v>40724</v>
      </c>
      <c r="I18" s="0">
        <f t="shared" si="6"/>
        <v>0</v>
      </c>
      <c r="P18" s="0" t="e">
        <f t="shared" si="7"/>
        <v>#DIV/0!</v>
      </c>
      <c r="Q18" s="0" t="e">
        <f t="shared" si="8"/>
        <v>#DIV/0!</v>
      </c>
      <c r="R18" s="0" t="s">
        <v>35</v>
      </c>
      <c r="S18" s="0" t="s">
        <v>35</v>
      </c>
      <c r="V18" s="0" t="e">
        <f t="shared" si="0"/>
        <v>#DIV/0!</v>
      </c>
      <c r="W18" s="0" t="e">
        <f t="shared" si="1"/>
        <v>#DIV/0!</v>
      </c>
      <c r="Y18" s="0" t="e">
        <f t="shared" si="2"/>
        <v>#DIV/0!</v>
      </c>
      <c r="Z18" s="0" t="e">
        <f t="shared" si="3"/>
        <v>#DIV/0!</v>
      </c>
      <c r="AB18" s="0" t="e">
        <f t="shared" si="4"/>
        <v>#DIV/0!</v>
      </c>
      <c r="AC18" s="0" t="e">
        <f t="shared" si="5"/>
        <v>#DIV/0!</v>
      </c>
    </row>
    <row r="19">
      <c r="A19" s="0" t="s">
        <v>58</v>
      </c>
      <c r="B19" s="0" t="s">
        <v>42</v>
      </c>
      <c r="C19" s="0">
        <v>17</v>
      </c>
      <c r="D19" s="0" t="s">
        <v>38</v>
      </c>
      <c r="E19" s="7">
        <v>22000</v>
      </c>
      <c r="F19" s="8">
        <v>425</v>
      </c>
      <c r="G19" s="9">
        <v>42185</v>
      </c>
      <c r="I19" s="0">
        <f t="shared" si="6"/>
        <v>0</v>
      </c>
      <c r="P19" s="0" t="e">
        <f t="shared" si="7"/>
        <v>#DIV/0!</v>
      </c>
      <c r="Q19" s="0" t="e">
        <f t="shared" si="8"/>
        <v>#DIV/0!</v>
      </c>
      <c r="R19" s="0" t="s">
        <v>35</v>
      </c>
      <c r="S19" s="0" t="s">
        <v>35</v>
      </c>
      <c r="V19" s="0" t="e">
        <f t="shared" si="0"/>
        <v>#DIV/0!</v>
      </c>
      <c r="W19" s="0" t="e">
        <f t="shared" si="1"/>
        <v>#DIV/0!</v>
      </c>
      <c r="Y19" s="0" t="e">
        <f t="shared" si="2"/>
        <v>#DIV/0!</v>
      </c>
      <c r="Z19" s="0" t="e">
        <f t="shared" si="3"/>
        <v>#DIV/0!</v>
      </c>
      <c r="AB19" s="0" t="e">
        <f t="shared" si="4"/>
        <v>#DIV/0!</v>
      </c>
      <c r="AC19" s="0" t="e">
        <f t="shared" si="5"/>
        <v>#DIV/0!</v>
      </c>
    </row>
    <row r="20">
      <c r="A20" s="0" t="s">
        <v>59</v>
      </c>
      <c r="B20" s="0" t="s">
        <v>42</v>
      </c>
      <c r="C20" s="0">
        <v>18</v>
      </c>
      <c r="D20" s="0" t="s">
        <v>38</v>
      </c>
      <c r="E20" s="7">
        <v>50000</v>
      </c>
      <c r="F20" s="8">
        <v>250</v>
      </c>
      <c r="G20" s="9">
        <v>40359</v>
      </c>
      <c r="I20" s="0">
        <f t="shared" si="6"/>
        <v>0</v>
      </c>
      <c r="P20" s="0" t="e">
        <f t="shared" si="7"/>
        <v>#DIV/0!</v>
      </c>
      <c r="Q20" s="0" t="e">
        <f t="shared" si="8"/>
        <v>#DIV/0!</v>
      </c>
      <c r="R20" s="0" t="s">
        <v>35</v>
      </c>
      <c r="S20" s="0" t="s">
        <v>35</v>
      </c>
      <c r="V20" s="0" t="e">
        <f t="shared" si="0"/>
        <v>#DIV/0!</v>
      </c>
      <c r="W20" s="0" t="e">
        <f t="shared" si="1"/>
        <v>#DIV/0!</v>
      </c>
      <c r="Y20" s="0" t="e">
        <f t="shared" si="2"/>
        <v>#DIV/0!</v>
      </c>
      <c r="Z20" s="0" t="e">
        <f t="shared" si="3"/>
        <v>#DIV/0!</v>
      </c>
      <c r="AB20" s="0" t="e">
        <f t="shared" si="4"/>
        <v>#DIV/0!</v>
      </c>
      <c r="AC20" s="0" t="e">
        <f t="shared" si="5"/>
        <v>#DIV/0!</v>
      </c>
    </row>
    <row r="21">
      <c r="A21" s="0" t="s">
        <v>60</v>
      </c>
      <c r="B21" s="0" t="s">
        <v>42</v>
      </c>
      <c r="C21" s="0">
        <v>17</v>
      </c>
      <c r="D21" s="0" t="s">
        <v>38</v>
      </c>
      <c r="E21" s="7">
        <v>18000</v>
      </c>
      <c r="F21" s="8">
        <v>250</v>
      </c>
      <c r="G21" s="9">
        <v>40359</v>
      </c>
      <c r="I21" s="0">
        <f t="shared" si="6"/>
        <v>0</v>
      </c>
      <c r="P21" s="0" t="e">
        <f t="shared" si="7"/>
        <v>#DIV/0!</v>
      </c>
      <c r="Q21" s="0" t="e">
        <f t="shared" si="8"/>
        <v>#DIV/0!</v>
      </c>
      <c r="R21" s="0" t="s">
        <v>35</v>
      </c>
      <c r="S21" s="0" t="s">
        <v>35</v>
      </c>
      <c r="V21" s="0" t="e">
        <f t="shared" si="0"/>
        <v>#DIV/0!</v>
      </c>
      <c r="W21" s="0" t="e">
        <f t="shared" si="1"/>
        <v>#DIV/0!</v>
      </c>
      <c r="Y21" s="0" t="e">
        <f t="shared" si="2"/>
        <v>#DIV/0!</v>
      </c>
      <c r="Z21" s="0" t="e">
        <f t="shared" si="3"/>
        <v>#DIV/0!</v>
      </c>
      <c r="AB21" s="0" t="e">
        <f t="shared" si="4"/>
        <v>#DIV/0!</v>
      </c>
      <c r="AC21" s="0" t="e">
        <f t="shared" si="5"/>
        <v>#DIV/0!</v>
      </c>
    </row>
    <row r="22">
      <c r="A22" s="0" t="s">
        <v>61</v>
      </c>
      <c r="B22" s="0" t="s">
        <v>50</v>
      </c>
      <c r="C22" s="0">
        <v>17</v>
      </c>
      <c r="D22" s="0" t="s">
        <v>38</v>
      </c>
      <c r="E22" s="7">
        <v>20000</v>
      </c>
      <c r="F22" s="8">
        <v>250</v>
      </c>
      <c r="G22" s="9">
        <v>41090</v>
      </c>
      <c r="I22" s="0">
        <f t="shared" si="6"/>
        <v>0</v>
      </c>
      <c r="P22" s="0" t="e">
        <f t="shared" si="7"/>
        <v>#DIV/0!</v>
      </c>
      <c r="Q22" s="0" t="e">
        <f t="shared" si="8"/>
        <v>#DIV/0!</v>
      </c>
      <c r="R22" s="0" t="s">
        <v>35</v>
      </c>
      <c r="S22" s="0" t="s">
        <v>35</v>
      </c>
      <c r="V22" s="0" t="e">
        <f t="shared" si="0"/>
        <v>#DIV/0!</v>
      </c>
      <c r="W22" s="0" t="e">
        <f t="shared" si="1"/>
        <v>#DIV/0!</v>
      </c>
      <c r="Y22" s="0" t="e">
        <f t="shared" si="2"/>
        <v>#DIV/0!</v>
      </c>
      <c r="Z22" s="0" t="e">
        <f t="shared" si="3"/>
        <v>#DIV/0!</v>
      </c>
      <c r="AB22" s="0" t="e">
        <f t="shared" si="4"/>
        <v>#DIV/0!</v>
      </c>
      <c r="AC22" s="0" t="e">
        <f t="shared" si="5"/>
        <v>#DIV/0!</v>
      </c>
      <c r="AO22" s="0" t="s">
        <v>62</v>
      </c>
    </row>
    <row r="23">
      <c r="A23" s="0" t="s">
        <v>63</v>
      </c>
      <c r="B23" s="0" t="s">
        <v>47</v>
      </c>
      <c r="C23" s="0">
        <v>16</v>
      </c>
      <c r="D23" s="0" t="s">
        <v>38</v>
      </c>
      <c r="E23" s="7">
        <v>18000</v>
      </c>
      <c r="F23" s="8">
        <v>250</v>
      </c>
      <c r="G23" s="9">
        <v>41090</v>
      </c>
      <c r="I23" s="0">
        <f t="shared" si="6"/>
        <v>0</v>
      </c>
      <c r="P23" s="0" t="e">
        <f t="shared" si="7"/>
        <v>#DIV/0!</v>
      </c>
      <c r="Q23" s="0" t="e">
        <f t="shared" si="8"/>
        <v>#DIV/0!</v>
      </c>
      <c r="R23" s="0" t="s">
        <v>35</v>
      </c>
      <c r="S23" s="0" t="s">
        <v>35</v>
      </c>
      <c r="V23" s="0" t="e">
        <f t="shared" si="0"/>
        <v>#DIV/0!</v>
      </c>
      <c r="W23" s="0" t="e">
        <f t="shared" si="1"/>
        <v>#DIV/0!</v>
      </c>
      <c r="Y23" s="0" t="e">
        <f t="shared" si="2"/>
        <v>#DIV/0!</v>
      </c>
      <c r="Z23" s="0" t="e">
        <f t="shared" si="3"/>
        <v>#DIV/0!</v>
      </c>
      <c r="AB23" s="0" t="e">
        <f t="shared" si="4"/>
        <v>#DIV/0!</v>
      </c>
      <c r="AC23" s="0" t="e">
        <f t="shared" si="5"/>
        <v>#DIV/0!</v>
      </c>
    </row>
    <row r="24">
      <c r="A24" s="10" t="s">
        <v>64</v>
      </c>
      <c r="B24" s="10" t="s">
        <v>47</v>
      </c>
      <c r="C24" s="10">
        <v>17</v>
      </c>
      <c r="D24" s="10" t="s">
        <v>38</v>
      </c>
      <c r="E24" s="11">
        <v>35000</v>
      </c>
      <c r="F24" s="12">
        <v>250</v>
      </c>
      <c r="G24" s="13">
        <v>41820</v>
      </c>
      <c r="H24" s="10"/>
      <c r="I24" s="10">
        <f t="shared" si="6"/>
        <v>0</v>
      </c>
      <c r="J24" s="10"/>
      <c r="K24" s="10"/>
      <c r="L24" s="10"/>
      <c r="M24" s="10"/>
      <c r="N24" s="10"/>
      <c r="O24" s="10"/>
      <c r="P24" s="10" t="e">
        <f t="shared" si="7"/>
        <v>#DIV/0!</v>
      </c>
      <c r="Q24" s="10" t="e">
        <f t="shared" si="8"/>
        <v>#DIV/0!</v>
      </c>
      <c r="R24" s="10" t="s">
        <v>35</v>
      </c>
      <c r="S24" s="10" t="s">
        <v>35</v>
      </c>
      <c r="T24" s="10"/>
      <c r="U24" s="10"/>
      <c r="V24" s="10" t="e">
        <f t="shared" si="0"/>
        <v>#DIV/0!</v>
      </c>
      <c r="W24" s="10" t="e">
        <f t="shared" si="1"/>
        <v>#DIV/0!</v>
      </c>
      <c r="X24" s="10"/>
      <c r="Y24" s="10" t="e">
        <f t="shared" si="2"/>
        <v>#DIV/0!</v>
      </c>
      <c r="Z24" s="10" t="e">
        <f t="shared" si="3"/>
        <v>#DIV/0!</v>
      </c>
      <c r="AA24" s="10"/>
      <c r="AB24" s="10" t="e">
        <f t="shared" si="4"/>
        <v>#DIV/0!</v>
      </c>
      <c r="AC24" s="10" t="e">
        <f t="shared" si="5"/>
        <v>#DIV/0!</v>
      </c>
      <c r="AD24" s="10"/>
    </row>
    <row r="25" ht="13.8">
      <c r="A25" s="0" t="s">
        <v>65</v>
      </c>
      <c r="B25" s="27" t="s">
        <v>66</v>
      </c>
      <c r="C25" s="0">
        <v>30</v>
      </c>
      <c r="D25" s="0" t="s">
        <v>38</v>
      </c>
      <c r="E25" s="7">
        <v>3100000</v>
      </c>
      <c r="F25" s="8">
        <v>160000</v>
      </c>
      <c r="G25" s="9">
        <v>41090</v>
      </c>
      <c r="I25" s="0">
        <f t="shared" si="6"/>
        <v>0</v>
      </c>
      <c r="P25" s="0" t="e">
        <f t="shared" si="7"/>
        <v>#DIV/0!</v>
      </c>
      <c r="Q25" s="0" t="e">
        <f t="shared" si="8"/>
        <v>#DIV/0!</v>
      </c>
      <c r="R25" s="0" t="s">
        <v>35</v>
      </c>
      <c r="S25" s="0" t="s">
        <v>35</v>
      </c>
      <c r="V25" s="0" t="e">
        <f t="shared" si="0"/>
        <v>#DIV/0!</v>
      </c>
      <c r="W25" s="0" t="e">
        <f t="shared" si="1"/>
        <v>#DIV/0!</v>
      </c>
      <c r="Y25" s="0" t="e">
        <f t="shared" si="2"/>
        <v>#DIV/0!</v>
      </c>
      <c r="Z25" s="0" t="e">
        <f t="shared" si="3"/>
        <v>#DIV/0!</v>
      </c>
      <c r="AB25" s="0" t="e">
        <f t="shared" si="4"/>
        <v>#DIV/0!</v>
      </c>
      <c r="AC25" s="0" t="e">
        <f t="shared" si="5"/>
        <v>#DIV/0!</v>
      </c>
    </row>
    <row r="26" ht="13.8">
      <c r="A26" s="0" t="s">
        <v>67</v>
      </c>
      <c r="B26" s="27" t="s">
        <v>68</v>
      </c>
      <c r="C26" s="0">
        <v>32</v>
      </c>
      <c r="D26" s="0" t="s">
        <v>38</v>
      </c>
      <c r="E26" s="7">
        <v>9000000</v>
      </c>
      <c r="F26" s="8">
        <v>67000</v>
      </c>
      <c r="G26" s="9">
        <v>40359</v>
      </c>
      <c r="I26" s="0">
        <f t="shared" si="6"/>
        <v>0</v>
      </c>
      <c r="P26" s="0" t="e">
        <f t="shared" si="7"/>
        <v>#DIV/0!</v>
      </c>
      <c r="Q26" s="0" t="e">
        <f t="shared" si="8"/>
        <v>#DIV/0!</v>
      </c>
      <c r="R26" s="0" t="s">
        <v>35</v>
      </c>
      <c r="S26" s="0" t="s">
        <v>35</v>
      </c>
      <c r="V26" s="0" t="e">
        <f t="shared" si="0"/>
        <v>#DIV/0!</v>
      </c>
      <c r="W26" s="0" t="e">
        <f t="shared" si="1"/>
        <v>#DIV/0!</v>
      </c>
      <c r="Y26" s="0" t="e">
        <f t="shared" si="2"/>
        <v>#DIV/0!</v>
      </c>
      <c r="Z26" s="0" t="e">
        <f t="shared" si="3"/>
        <v>#DIV/0!</v>
      </c>
      <c r="AB26" s="0" t="e">
        <f t="shared" si="4"/>
        <v>#DIV/0!</v>
      </c>
      <c r="AC26" s="0" t="e">
        <f t="shared" si="5"/>
        <v>#DIV/0!</v>
      </c>
    </row>
    <row r="27" ht="13.8">
      <c r="A27" s="0" t="s">
        <v>69</v>
      </c>
      <c r="B27" s="27" t="s">
        <v>66</v>
      </c>
      <c r="C27" s="0">
        <v>19</v>
      </c>
      <c r="D27" s="0" t="s">
        <v>38</v>
      </c>
      <c r="E27" s="7">
        <v>24000</v>
      </c>
      <c r="F27" s="8">
        <v>250</v>
      </c>
      <c r="G27" s="9">
        <v>41820</v>
      </c>
      <c r="I27" s="0">
        <f t="shared" si="6"/>
        <v>0</v>
      </c>
      <c r="P27" s="0" t="e">
        <f t="shared" si="7"/>
        <v>#DIV/0!</v>
      </c>
      <c r="Q27" s="0" t="e">
        <f t="shared" si="8"/>
        <v>#DIV/0!</v>
      </c>
      <c r="R27" s="0" t="s">
        <v>35</v>
      </c>
      <c r="S27" s="0" t="s">
        <v>35</v>
      </c>
      <c r="V27" s="0" t="e">
        <f t="shared" si="0"/>
        <v>#DIV/0!</v>
      </c>
      <c r="W27" s="0" t="e">
        <f t="shared" si="1"/>
        <v>#DIV/0!</v>
      </c>
      <c r="Y27" s="0" t="e">
        <f t="shared" si="2"/>
        <v>#DIV/0!</v>
      </c>
      <c r="Z27" s="0" t="e">
        <f t="shared" si="3"/>
        <v>#DIV/0!</v>
      </c>
      <c r="AB27" s="0" t="e">
        <f t="shared" si="4"/>
        <v>#DIV/0!</v>
      </c>
      <c r="AC27" s="0" t="e">
        <f t="shared" si="5"/>
        <v>#DIV/0!</v>
      </c>
    </row>
    <row r="28" ht="13.8">
      <c r="A28" s="0" t="s">
        <v>70</v>
      </c>
      <c r="B28" s="27" t="s">
        <v>66</v>
      </c>
      <c r="C28" s="0">
        <v>21</v>
      </c>
      <c r="D28" s="0" t="s">
        <v>71</v>
      </c>
      <c r="E28" s="7">
        <v>1600000</v>
      </c>
      <c r="F28" s="8">
        <v>74000</v>
      </c>
      <c r="G28" s="9">
        <v>41455</v>
      </c>
      <c r="I28" s="0">
        <f t="shared" si="6"/>
        <v>0</v>
      </c>
      <c r="P28" s="0" t="e">
        <f t="shared" si="7"/>
        <v>#DIV/0!</v>
      </c>
      <c r="Q28" s="0" t="e">
        <f t="shared" si="8"/>
        <v>#DIV/0!</v>
      </c>
      <c r="R28" s="0" t="s">
        <v>35</v>
      </c>
      <c r="S28" s="0" t="s">
        <v>35</v>
      </c>
      <c r="V28" s="0" t="e">
        <f t="shared" si="0"/>
        <v>#DIV/0!</v>
      </c>
      <c r="W28" s="0" t="e">
        <f t="shared" si="1"/>
        <v>#DIV/0!</v>
      </c>
      <c r="Y28" s="0" t="e">
        <f t="shared" si="2"/>
        <v>#DIV/0!</v>
      </c>
      <c r="Z28" s="0" t="e">
        <f t="shared" si="3"/>
        <v>#DIV/0!</v>
      </c>
      <c r="AB28" s="0" t="e">
        <f t="shared" si="4"/>
        <v>#DIV/0!</v>
      </c>
      <c r="AC28" s="0" t="e">
        <f t="shared" si="5"/>
        <v>#DIV/0!</v>
      </c>
    </row>
    <row r="29" ht="13.8">
      <c r="A29" s="0" t="s">
        <v>72</v>
      </c>
      <c r="B29" s="27" t="s">
        <v>66</v>
      </c>
      <c r="C29" s="0">
        <v>19</v>
      </c>
      <c r="D29" s="0" t="s">
        <v>38</v>
      </c>
      <c r="E29" s="7">
        <v>100000</v>
      </c>
      <c r="F29" s="8">
        <v>1400</v>
      </c>
      <c r="G29" s="9">
        <v>41820</v>
      </c>
      <c r="I29" s="0">
        <f t="shared" si="6"/>
        <v>0</v>
      </c>
      <c r="P29" s="0" t="e">
        <f t="shared" si="7"/>
        <v>#DIV/0!</v>
      </c>
      <c r="Q29" s="0" t="e">
        <f t="shared" si="8"/>
        <v>#DIV/0!</v>
      </c>
      <c r="R29" s="0" t="s">
        <v>35</v>
      </c>
      <c r="S29" s="0" t="s">
        <v>35</v>
      </c>
      <c r="V29" s="0" t="e">
        <f t="shared" si="0"/>
        <v>#DIV/0!</v>
      </c>
      <c r="W29" s="0" t="e">
        <f t="shared" si="1"/>
        <v>#DIV/0!</v>
      </c>
      <c r="Y29" s="0" t="e">
        <f t="shared" si="2"/>
        <v>#DIV/0!</v>
      </c>
      <c r="Z29" s="0" t="e">
        <f t="shared" si="3"/>
        <v>#DIV/0!</v>
      </c>
      <c r="AB29" s="0" t="e">
        <f t="shared" si="4"/>
        <v>#DIV/0!</v>
      </c>
      <c r="AC29" s="0" t="e">
        <f t="shared" si="5"/>
        <v>#DIV/0!</v>
      </c>
    </row>
    <row r="30" ht="13.8">
      <c r="A30" s="0" t="s">
        <v>73</v>
      </c>
      <c r="B30" s="27" t="s">
        <v>66</v>
      </c>
      <c r="C30" s="0">
        <v>24</v>
      </c>
      <c r="D30" s="0" t="s">
        <v>74</v>
      </c>
      <c r="E30" s="7">
        <v>2000000</v>
      </c>
      <c r="F30" s="8">
        <v>63000</v>
      </c>
      <c r="G30" s="9">
        <v>41820</v>
      </c>
      <c r="I30" s="0">
        <f t="shared" si="6"/>
        <v>0</v>
      </c>
      <c r="P30" s="0" t="e">
        <f t="shared" si="7"/>
        <v>#DIV/0!</v>
      </c>
      <c r="Q30" s="0" t="e">
        <f t="shared" si="8"/>
        <v>#DIV/0!</v>
      </c>
      <c r="R30" s="0" t="s">
        <v>35</v>
      </c>
      <c r="S30" s="0" t="s">
        <v>35</v>
      </c>
      <c r="V30" s="0" t="e">
        <f t="shared" si="0"/>
        <v>#DIV/0!</v>
      </c>
      <c r="W30" s="0" t="e">
        <f t="shared" si="1"/>
        <v>#DIV/0!</v>
      </c>
      <c r="Y30" s="0" t="e">
        <f t="shared" si="2"/>
        <v>#DIV/0!</v>
      </c>
      <c r="Z30" s="0" t="e">
        <f t="shared" si="3"/>
        <v>#DIV/0!</v>
      </c>
      <c r="AB30" s="0" t="e">
        <f t="shared" si="4"/>
        <v>#DIV/0!</v>
      </c>
      <c r="AC30" s="0" t="e">
        <f t="shared" si="5"/>
        <v>#DIV/0!</v>
      </c>
    </row>
    <row r="31" ht="13.8">
      <c r="A31" s="0" t="s">
        <v>75</v>
      </c>
      <c r="B31" s="27" t="s">
        <v>66</v>
      </c>
      <c r="C31" s="0">
        <v>16</v>
      </c>
      <c r="D31" s="0" t="s">
        <v>38</v>
      </c>
      <c r="E31" s="7">
        <v>18000</v>
      </c>
      <c r="F31" s="8">
        <v>250</v>
      </c>
      <c r="G31" s="9">
        <v>42185</v>
      </c>
      <c r="I31" s="0">
        <f t="shared" si="6"/>
        <v>0</v>
      </c>
      <c r="P31" s="0" t="e">
        <f t="shared" si="7"/>
        <v>#DIV/0!</v>
      </c>
      <c r="Q31" s="0" t="e">
        <f t="shared" si="8"/>
        <v>#DIV/0!</v>
      </c>
      <c r="R31" s="0" t="s">
        <v>35</v>
      </c>
      <c r="S31" s="0" t="s">
        <v>35</v>
      </c>
      <c r="V31" s="0" t="e">
        <f t="shared" si="0"/>
        <v>#DIV/0!</v>
      </c>
      <c r="W31" s="0" t="e">
        <f t="shared" si="1"/>
        <v>#DIV/0!</v>
      </c>
      <c r="Y31" s="0" t="e">
        <f t="shared" si="2"/>
        <v>#DIV/0!</v>
      </c>
      <c r="Z31" s="0" t="e">
        <f t="shared" si="3"/>
        <v>#DIV/0!</v>
      </c>
      <c r="AB31" s="0" t="e">
        <f t="shared" si="4"/>
        <v>#DIV/0!</v>
      </c>
      <c r="AC31" s="0" t="e">
        <f t="shared" si="5"/>
        <v>#DIV/0!</v>
      </c>
    </row>
    <row r="32" ht="13.8">
      <c r="A32" s="0" t="s">
        <v>76</v>
      </c>
      <c r="B32" s="27" t="s">
        <v>66</v>
      </c>
      <c r="C32" s="0">
        <v>16</v>
      </c>
      <c r="D32" s="0" t="s">
        <v>77</v>
      </c>
      <c r="E32" s="7">
        <v>160000</v>
      </c>
      <c r="F32" s="8">
        <v>250</v>
      </c>
      <c r="G32" s="9">
        <v>40724</v>
      </c>
      <c r="I32" s="0">
        <f t="shared" si="6"/>
        <v>0</v>
      </c>
      <c r="P32" s="0" t="e">
        <f t="shared" si="7"/>
        <v>#DIV/0!</v>
      </c>
      <c r="Q32" s="0" t="e">
        <f t="shared" si="8"/>
        <v>#DIV/0!</v>
      </c>
      <c r="R32" s="0" t="s">
        <v>35</v>
      </c>
      <c r="S32" s="0" t="s">
        <v>35</v>
      </c>
      <c r="V32" s="0" t="e">
        <f t="shared" si="0"/>
        <v>#DIV/0!</v>
      </c>
      <c r="W32" s="0" t="e">
        <f t="shared" si="1"/>
        <v>#DIV/0!</v>
      </c>
      <c r="Y32" s="0" t="e">
        <f t="shared" si="2"/>
        <v>#DIV/0!</v>
      </c>
      <c r="Z32" s="0" t="e">
        <f t="shared" si="3"/>
        <v>#DIV/0!</v>
      </c>
      <c r="AB32" s="0" t="e">
        <f t="shared" si="4"/>
        <v>#DIV/0!</v>
      </c>
      <c r="AC32" s="0" t="e">
        <f t="shared" si="5"/>
        <v>#DIV/0!</v>
      </c>
    </row>
    <row r="33" ht="13.8">
      <c r="A33" s="0" t="s">
        <v>78</v>
      </c>
      <c r="B33" s="27" t="s">
        <v>66</v>
      </c>
      <c r="C33" s="0">
        <v>17</v>
      </c>
      <c r="D33" s="0" t="s">
        <v>38</v>
      </c>
      <c r="E33" s="7">
        <v>24000</v>
      </c>
      <c r="F33" s="8">
        <v>250</v>
      </c>
      <c r="G33" s="9">
        <v>41455</v>
      </c>
      <c r="I33" s="0">
        <f t="shared" si="6"/>
        <v>0</v>
      </c>
      <c r="P33" s="0" t="e">
        <f t="shared" si="7"/>
        <v>#DIV/0!</v>
      </c>
      <c r="Q33" s="0" t="e">
        <f t="shared" si="8"/>
        <v>#DIV/0!</v>
      </c>
      <c r="R33" s="0" t="s">
        <v>35</v>
      </c>
      <c r="S33" s="0" t="s">
        <v>35</v>
      </c>
      <c r="V33" s="0" t="e">
        <f t="shared" si="0"/>
        <v>#DIV/0!</v>
      </c>
      <c r="W33" s="0" t="e">
        <f t="shared" si="1"/>
        <v>#DIV/0!</v>
      </c>
      <c r="Y33" s="0" t="e">
        <f t="shared" si="2"/>
        <v>#DIV/0!</v>
      </c>
      <c r="Z33" s="0" t="e">
        <f t="shared" si="3"/>
        <v>#DIV/0!</v>
      </c>
      <c r="AB33" s="0" t="e">
        <f t="shared" si="4"/>
        <v>#DIV/0!</v>
      </c>
      <c r="AC33" s="0" t="e">
        <f t="shared" si="5"/>
        <v>#DIV/0!</v>
      </c>
    </row>
    <row r="34" ht="13.8">
      <c r="A34" s="0" t="s">
        <v>79</v>
      </c>
      <c r="B34" s="27" t="s">
        <v>68</v>
      </c>
      <c r="C34" s="0">
        <v>19</v>
      </c>
      <c r="D34" s="0" t="s">
        <v>48</v>
      </c>
      <c r="E34" s="7">
        <v>75000</v>
      </c>
      <c r="F34" s="8">
        <v>425</v>
      </c>
      <c r="G34" s="9">
        <v>40359</v>
      </c>
      <c r="I34" s="0">
        <f t="shared" si="6"/>
        <v>0</v>
      </c>
      <c r="P34" s="0" t="e">
        <f t="shared" si="7"/>
        <v>#DIV/0!</v>
      </c>
      <c r="Q34" s="0" t="e">
        <f t="shared" si="8"/>
        <v>#DIV/0!</v>
      </c>
      <c r="R34" s="0" t="s">
        <v>35</v>
      </c>
      <c r="S34" s="0" t="s">
        <v>35</v>
      </c>
      <c r="V34" s="0" t="e">
        <f t="shared" si="0"/>
        <v>#DIV/0!</v>
      </c>
      <c r="W34" s="0" t="e">
        <f t="shared" si="1"/>
        <v>#DIV/0!</v>
      </c>
      <c r="Y34" s="0" t="e">
        <f t="shared" si="2"/>
        <v>#DIV/0!</v>
      </c>
      <c r="Z34" s="0" t="e">
        <f t="shared" si="3"/>
        <v>#DIV/0!</v>
      </c>
      <c r="AB34" s="0" t="e">
        <f t="shared" si="4"/>
        <v>#DIV/0!</v>
      </c>
      <c r="AC34" s="0" t="e">
        <f t="shared" si="5"/>
        <v>#DIV/0!</v>
      </c>
    </row>
    <row r="35" ht="13.8">
      <c r="A35" s="0" t="s">
        <v>80</v>
      </c>
      <c r="B35" s="27" t="s">
        <v>68</v>
      </c>
      <c r="C35" s="0">
        <v>17</v>
      </c>
      <c r="D35" s="0" t="s">
        <v>38</v>
      </c>
      <c r="E35" s="7">
        <v>24000</v>
      </c>
      <c r="F35" s="8">
        <v>250</v>
      </c>
      <c r="G35" s="9">
        <v>41090</v>
      </c>
      <c r="I35" s="0">
        <f t="shared" si="6"/>
        <v>0</v>
      </c>
      <c r="P35" s="0" t="e">
        <f t="shared" si="7"/>
        <v>#DIV/0!</v>
      </c>
      <c r="Q35" s="0" t="e">
        <f t="shared" si="8"/>
        <v>#DIV/0!</v>
      </c>
      <c r="R35" s="0" t="s">
        <v>35</v>
      </c>
      <c r="S35" s="0" t="s">
        <v>35</v>
      </c>
      <c r="V35" s="0" t="e">
        <f t="shared" si="0"/>
        <v>#DIV/0!</v>
      </c>
      <c r="W35" s="0" t="e">
        <f t="shared" si="1"/>
        <v>#DIV/0!</v>
      </c>
      <c r="Y35" s="0" t="e">
        <f t="shared" si="2"/>
        <v>#DIV/0!</v>
      </c>
      <c r="Z35" s="0" t="e">
        <f t="shared" si="3"/>
        <v>#DIV/0!</v>
      </c>
      <c r="AB35" s="0" t="e">
        <f t="shared" si="4"/>
        <v>#DIV/0!</v>
      </c>
      <c r="AC35" s="0" t="e">
        <f t="shared" si="5"/>
        <v>#DIV/0!</v>
      </c>
    </row>
    <row r="36" ht="13.8">
      <c r="A36" s="0" t="s">
        <v>81</v>
      </c>
      <c r="B36" s="27" t="s">
        <v>68</v>
      </c>
      <c r="C36" s="0">
        <v>17</v>
      </c>
      <c r="D36" s="0" t="s">
        <v>38</v>
      </c>
      <c r="E36" s="7">
        <v>22000</v>
      </c>
      <c r="F36" s="8">
        <v>250</v>
      </c>
      <c r="G36" s="9">
        <v>41090</v>
      </c>
      <c r="I36" s="0">
        <f t="shared" si="6"/>
        <v>0</v>
      </c>
      <c r="P36" s="0" t="e">
        <f t="shared" si="7"/>
        <v>#DIV/0!</v>
      </c>
      <c r="Q36" s="0" t="e">
        <f t="shared" si="8"/>
        <v>#DIV/0!</v>
      </c>
      <c r="R36" s="0" t="s">
        <v>35</v>
      </c>
      <c r="S36" s="0" t="s">
        <v>35</v>
      </c>
      <c r="V36" s="0" t="e">
        <f ref="V36:V41" t="shared" si="9">U36/I36</f>
        <v>#DIV/0!</v>
      </c>
      <c r="W36" s="0" t="e">
        <f ref="W36:W41" t="shared" si="10">M36/U36</f>
        <v>#DIV/0!</v>
      </c>
      <c r="Y36" s="0" t="e">
        <f ref="Y36:Y41" t="shared" si="11">X36/I36</f>
        <v>#DIV/0!</v>
      </c>
      <c r="Z36" s="0" t="e">
        <f ref="Z36:Z41" t="shared" si="12">M36/X36</f>
        <v>#DIV/0!</v>
      </c>
      <c r="AB36" s="0" t="e">
        <f ref="AB36:AB41" t="shared" si="13">AA36/I36</f>
        <v>#DIV/0!</v>
      </c>
      <c r="AC36" s="0" t="e">
        <f ref="AC36:AC41" t="shared" si="14">M36/AA36</f>
        <v>#DIV/0!</v>
      </c>
    </row>
    <row r="37" ht="13.8">
      <c r="A37" s="0" t="s">
        <v>82</v>
      </c>
      <c r="B37" s="27" t="s">
        <v>68</v>
      </c>
      <c r="C37" s="0">
        <v>24</v>
      </c>
      <c r="D37" s="0" t="s">
        <v>83</v>
      </c>
      <c r="E37" s="7">
        <v>1500000</v>
      </c>
      <c r="F37" s="8">
        <v>13750</v>
      </c>
      <c r="G37" s="9">
        <v>40724</v>
      </c>
      <c r="I37" s="0">
        <f t="shared" si="6"/>
        <v>0</v>
      </c>
      <c r="P37" s="0" t="e">
        <f t="shared" si="7"/>
        <v>#DIV/0!</v>
      </c>
      <c r="Q37" s="0" t="e">
        <f t="shared" si="8"/>
        <v>#DIV/0!</v>
      </c>
      <c r="R37" s="0" t="s">
        <v>35</v>
      </c>
      <c r="S37" s="0" t="s">
        <v>35</v>
      </c>
      <c r="V37" s="0" t="e">
        <f t="shared" si="9"/>
        <v>#DIV/0!</v>
      </c>
      <c r="W37" s="0" t="e">
        <f t="shared" si="10"/>
        <v>#DIV/0!</v>
      </c>
      <c r="Y37" s="0" t="e">
        <f t="shared" si="11"/>
        <v>#DIV/0!</v>
      </c>
      <c r="Z37" s="0" t="e">
        <f t="shared" si="12"/>
        <v>#DIV/0!</v>
      </c>
      <c r="AB37" s="0" t="e">
        <f t="shared" si="13"/>
        <v>#DIV/0!</v>
      </c>
      <c r="AC37" s="0" t="e">
        <f t="shared" si="14"/>
        <v>#DIV/0!</v>
      </c>
    </row>
    <row r="38" ht="13.8">
      <c r="A38" s="0" t="s">
        <v>84</v>
      </c>
      <c r="B38" s="27" t="s">
        <v>68</v>
      </c>
      <c r="C38" s="0">
        <v>21</v>
      </c>
      <c r="D38" s="0" t="s">
        <v>85</v>
      </c>
      <c r="E38" s="7">
        <v>2500000</v>
      </c>
      <c r="F38" s="8">
        <v>32000</v>
      </c>
      <c r="G38" s="9">
        <v>41090</v>
      </c>
      <c r="I38" s="0">
        <f t="shared" si="6"/>
        <v>0</v>
      </c>
      <c r="P38" s="0" t="e">
        <f t="shared" si="7"/>
        <v>#DIV/0!</v>
      </c>
      <c r="Q38" s="0" t="e">
        <f t="shared" si="8"/>
        <v>#DIV/0!</v>
      </c>
      <c r="R38" s="0" t="s">
        <v>35</v>
      </c>
      <c r="S38" s="0" t="s">
        <v>35</v>
      </c>
      <c r="V38" s="0" t="e">
        <f t="shared" si="9"/>
        <v>#DIV/0!</v>
      </c>
      <c r="W38" s="0" t="e">
        <f t="shared" si="10"/>
        <v>#DIV/0!</v>
      </c>
      <c r="Y38" s="0" t="e">
        <f t="shared" si="11"/>
        <v>#DIV/0!</v>
      </c>
      <c r="Z38" s="0" t="e">
        <f t="shared" si="12"/>
        <v>#DIV/0!</v>
      </c>
      <c r="AB38" s="0" t="e">
        <f t="shared" si="13"/>
        <v>#DIV/0!</v>
      </c>
      <c r="AC38" s="0" t="e">
        <f t="shared" si="14"/>
        <v>#DIV/0!</v>
      </c>
    </row>
    <row r="39">
      <c r="A39" s="0" t="s">
        <v>86</v>
      </c>
      <c r="B39" s="0" t="s">
        <v>87</v>
      </c>
      <c r="C39" s="0">
        <v>33</v>
      </c>
      <c r="D39" s="0" t="s">
        <v>38</v>
      </c>
      <c r="E39" s="7">
        <v>24000</v>
      </c>
      <c r="F39" s="8">
        <v>250</v>
      </c>
      <c r="G39" s="9">
        <v>41090</v>
      </c>
      <c r="I39" s="0">
        <f t="shared" si="6"/>
        <v>0</v>
      </c>
      <c r="P39" s="0" t="e">
        <f t="shared" si="7"/>
        <v>#DIV/0!</v>
      </c>
      <c r="Q39" s="0" t="e">
        <f t="shared" si="8"/>
        <v>#DIV/0!</v>
      </c>
      <c r="R39" s="0" t="s">
        <v>35</v>
      </c>
      <c r="S39" s="0" t="s">
        <v>35</v>
      </c>
      <c r="V39" s="0" t="e">
        <f t="shared" si="9"/>
        <v>#DIV/0!</v>
      </c>
      <c r="W39" s="0" t="e">
        <f t="shared" si="10"/>
        <v>#DIV/0!</v>
      </c>
      <c r="Y39" s="0" t="e">
        <f t="shared" si="11"/>
        <v>#DIV/0!</v>
      </c>
      <c r="Z39" s="0" t="e">
        <f t="shared" si="12"/>
        <v>#DIV/0!</v>
      </c>
      <c r="AB39" s="0" t="e">
        <f t="shared" si="13"/>
        <v>#DIV/0!</v>
      </c>
      <c r="AC39" s="0" t="e">
        <f t="shared" si="14"/>
        <v>#DIV/0!</v>
      </c>
    </row>
    <row r="40">
      <c r="A40" s="0" t="s">
        <v>88</v>
      </c>
      <c r="B40" s="0" t="s">
        <v>89</v>
      </c>
      <c r="C40" s="0">
        <v>29</v>
      </c>
      <c r="D40" s="0" t="s">
        <v>90</v>
      </c>
      <c r="E40" s="7">
        <v>1800000</v>
      </c>
      <c r="F40" s="8">
        <v>500</v>
      </c>
      <c r="G40" s="9">
        <v>40359</v>
      </c>
      <c r="I40" s="0">
        <f t="shared" si="6"/>
        <v>0</v>
      </c>
      <c r="P40" s="0" t="e">
        <f t="shared" si="7"/>
        <v>#DIV/0!</v>
      </c>
      <c r="Q40" s="0" t="e">
        <f t="shared" si="8"/>
        <v>#DIV/0!</v>
      </c>
      <c r="R40" s="0" t="s">
        <v>35</v>
      </c>
      <c r="S40" s="0" t="s">
        <v>35</v>
      </c>
      <c r="V40" s="0" t="e">
        <f t="shared" si="9"/>
        <v>#DIV/0!</v>
      </c>
      <c r="W40" s="0" t="e">
        <f t="shared" si="10"/>
        <v>#DIV/0!</v>
      </c>
      <c r="Y40" s="0" t="e">
        <f t="shared" si="11"/>
        <v>#DIV/0!</v>
      </c>
      <c r="Z40" s="0" t="e">
        <f t="shared" si="12"/>
        <v>#DIV/0!</v>
      </c>
      <c r="AB40" s="0" t="e">
        <f t="shared" si="13"/>
        <v>#DIV/0!</v>
      </c>
      <c r="AC40" s="0" t="e">
        <f t="shared" si="14"/>
        <v>#DIV/0!</v>
      </c>
    </row>
    <row r="41">
      <c r="A41" s="0" t="s">
        <v>91</v>
      </c>
      <c r="B41" s="0" t="s">
        <v>89</v>
      </c>
      <c r="C41" s="0">
        <v>28</v>
      </c>
      <c r="D41" s="0" t="s">
        <v>92</v>
      </c>
      <c r="E41" s="7">
        <v>4500000</v>
      </c>
      <c r="F41" s="8">
        <v>140000</v>
      </c>
      <c r="G41" s="9">
        <v>40724</v>
      </c>
      <c r="I41" s="0">
        <f t="shared" si="6"/>
        <v>0</v>
      </c>
      <c r="P41" s="0" t="e">
        <f t="shared" si="7"/>
        <v>#DIV/0!</v>
      </c>
      <c r="Q41" s="0" t="e">
        <f t="shared" si="8"/>
        <v>#DIV/0!</v>
      </c>
      <c r="R41" s="0" t="s">
        <v>35</v>
      </c>
      <c r="S41" s="0" t="s">
        <v>35</v>
      </c>
      <c r="V41" s="0" t="e">
        <f t="shared" si="9"/>
        <v>#DIV/0!</v>
      </c>
      <c r="W41" s="0" t="e">
        <f t="shared" si="10"/>
        <v>#DIV/0!</v>
      </c>
      <c r="Y41" s="0" t="e">
        <f t="shared" si="11"/>
        <v>#DIV/0!</v>
      </c>
      <c r="Z41" s="0" t="e">
        <f t="shared" si="12"/>
        <v>#DIV/0!</v>
      </c>
      <c r="AB41" s="0" t="e">
        <f t="shared" si="13"/>
        <v>#DIV/0!</v>
      </c>
      <c r="AC41" s="0" t="e">
        <f t="shared" si="14"/>
        <v>#DIV/0!</v>
      </c>
    </row>
    <row r="42">
      <c r="E42" s="7"/>
      <c r="F42" s="8"/>
      <c r="G42" s="9"/>
    </row>
    <row r="43">
      <c r="E43" s="7"/>
      <c r="F43" s="8"/>
      <c r="G43" s="9"/>
    </row>
    <row r="44">
      <c r="E44" s="7"/>
      <c r="F44" s="8"/>
      <c r="G44" s="9"/>
    </row>
    <row r="45">
      <c r="E45" s="7"/>
      <c r="F45" s="8"/>
      <c r="G45" s="9"/>
    </row>
    <row r="46">
      <c r="E46" s="7"/>
      <c r="F46" s="8"/>
      <c r="G46" s="9"/>
    </row>
    <row r="47">
      <c r="E47" s="7"/>
      <c r="F47" s="8"/>
      <c r="G47" s="9"/>
    </row>
    <row r="48">
      <c r="E48" s="7"/>
      <c r="F48" s="8"/>
      <c r="G48" s="9"/>
    </row>
    <row r="49">
      <c r="E49" s="7"/>
      <c r="F49" s="8"/>
      <c r="G49" s="9"/>
    </row>
    <row r="50">
      <c r="E50" s="7"/>
      <c r="F50" s="8"/>
      <c r="G50" s="9"/>
    </row>
    <row r="51">
      <c r="E51" s="7"/>
      <c r="F51" s="8"/>
      <c r="G51" s="9"/>
    </row>
    <row r="52">
      <c r="E52" s="7"/>
      <c r="F52" s="8"/>
      <c r="G52" s="9"/>
    </row>
    <row r="53">
      <c r="A53" s="10"/>
      <c r="B53" s="10"/>
      <c r="C53" s="14"/>
      <c r="D53" s="10"/>
      <c r="E53" s="11"/>
      <c r="F53" s="12"/>
      <c r="G53" s="1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0" t="s">
        <v>93</v>
      </c>
      <c r="B54" s="0" t="s">
        <v>94</v>
      </c>
      <c r="C54" s="15" t="s">
        <v>93</v>
      </c>
      <c r="E54" s="16" t="s">
        <v>95</v>
      </c>
      <c r="F54" s="17" t="s">
        <v>96</v>
      </c>
    </row>
    <row r="55">
      <c r="C55" s="18">
        <f>AVERAGE(C5:C53)</f>
        <v>22.18918918918919</v>
      </c>
      <c r="E55" s="19">
        <f>SUM(E5:E53)</f>
        <v>147303000</v>
      </c>
      <c r="F55" s="19">
        <f>SUM(F5:F53)</f>
        <v>1277550</v>
      </c>
    </row>
    <row r="57">
      <c r="E57" s="20" t="s">
        <v>97</v>
      </c>
      <c r="F57" s="21" t="s">
        <v>98</v>
      </c>
    </row>
    <row r="58">
      <c r="E58" s="19">
        <f>AVERAGE(E5:E53)</f>
        <v>3981162.1621621624</v>
      </c>
      <c r="F58" s="19">
        <f>AVERAGE(F5:F53)</f>
        <v>34528.37837837838</v>
      </c>
    </row>
    <row r="60" ht="13.8">
      <c r="A60" s="22" t="s">
        <v>99</v>
      </c>
      <c r="B60" s="22"/>
      <c r="F60" s="25" t="s">
        <v>100</v>
      </c>
    </row>
    <row r="61">
      <c r="A61" s="23">
        <f>F55+F61</f>
        <v>1707550</v>
      </c>
      <c r="B61" s="24"/>
      <c r="F61" s="26">
        <v>430000</v>
      </c>
    </row>
    <row r="64">
      <c r="F64" s="20" t="s">
        <v>101</v>
      </c>
    </row>
    <row r="65">
      <c r="F65" s="19" t="str">
        <f>INDEX(A5:A52, MATCH(MIN(F5:F53), (F5:F53),0), 1)</f>
        <v>Thomas Turner</v>
      </c>
    </row>
    <row r="67">
      <c r="F67" s="20" t="s">
        <v>102</v>
      </c>
    </row>
    <row r="68">
      <c r="F68" s="19" t="str">
        <f>INDEX(A5:A53, MATCH(MAX(F5:F53), (F5:F53),0), 1)</f>
        <v>Sean Davies</v>
      </c>
    </row>
  </sheetData>
  <sheetProtection selectLockedCells="1" selectUnlockedCells="1"/>
  <mergeCells>
    <mergeCell ref="A3:AB3"/>
  </mergeCells>
  <dataValidations count="2">
    <dataValidation type="list" operator="equal" showErrorMessage="1" sqref="C10:C24 C28:C38 C5 C7:C8" xr:uid="{00000000-0002-0000-0000-000000000000}">
      <formula1>Edad</formula1>
      <formula2>0</formula2>
    </dataValidation>
    <dataValidation type="list" operator="equal" allowBlank="1" showErrorMessage="1" sqref="G5:G53" xr:uid="{00000000-0002-0000-0000-000001000000}">
      <formula1>FinDeContrato</formula1>
      <formula2>0</formula2>
    </dataValidation>
  </dataValidations>
  <hyperlinks>
    <hyperlink ref="A2" r:id="rId3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665F-A5DE-4AE7-8C7A-76E7664EB47B}">
  <dimension ref="A1:AD68"/>
  <sheetViews>
    <sheetView zoomScale="85" zoomScaleNormal="85" workbookViewId="0">
      <selection activeCell="N61" sqref="N54:N61"/>
    </sheetView>
  </sheetViews>
  <sheetFormatPr baseColWidth="10" defaultColWidth="11.44140625" defaultRowHeight="13.2" x14ac:dyDescent="0.25"/>
  <cols>
    <col min="1" max="1" width="22.109375" customWidth="1"/>
    <col min="2" max="2" width="14.88671875" customWidth="1"/>
    <col min="3" max="3" width="13.109375" customWidth="1"/>
    <col min="4" max="4" width="14.109375" customWidth="1"/>
    <col min="5" max="5" width="19.5546875" customWidth="1"/>
    <col min="6" max="6" width="26.5546875" customWidth="1"/>
    <col min="7" max="7" width="17" customWidth="1"/>
    <col min="8" max="8" width="25.44140625" customWidth="1"/>
    <col min="9" max="9" width="18.109375" customWidth="1"/>
    <col min="10" max="10" width="19.109375" customWidth="1"/>
    <col min="11" max="11" width="25.33203125" customWidth="1"/>
    <col min="12" max="12" width="22.6640625" customWidth="1"/>
    <col min="13" max="13" width="17.88671875" customWidth="1"/>
    <col min="14" max="14" width="20.44140625" customWidth="1"/>
    <col min="15" max="15" width="7" customWidth="1"/>
    <col min="16" max="16" width="18.88671875" customWidth="1"/>
    <col min="17" max="17" width="24.44140625" customWidth="1"/>
    <col min="18" max="18" width="18" customWidth="1"/>
    <col min="19" max="19" width="30" customWidth="1"/>
    <col min="20" max="20" width="34.44140625" customWidth="1"/>
    <col min="21" max="21" width="12.44140625" customWidth="1"/>
    <col min="22" max="22" width="24.44140625" customWidth="1"/>
    <col min="23" max="23" width="32.88671875" customWidth="1"/>
    <col min="24" max="24" width="18.88671875" customWidth="1"/>
    <col min="25" max="25" width="30.88671875" customWidth="1"/>
    <col min="26" max="26" width="37.5546875" customWidth="1"/>
    <col min="27" max="27" width="28" customWidth="1"/>
    <col min="28" max="28" width="27" customWidth="1"/>
    <col min="29" max="29" width="33.109375" customWidth="1"/>
    <col min="30" max="30" width="10.33203125" customWidth="1"/>
  </cols>
  <sheetData>
    <row r="1" ht="10.5" customHeight="1">
      <c r="A1" s="1"/>
      <c r="B1" s="2"/>
    </row>
    <row r="2" ht="20.25" customHeight="1">
      <c r="A2" s="3" t="s">
        <v>0</v>
      </c>
    </row>
    <row r="3" ht="61.5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ht="13.8" s="6" customForma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</row>
    <row r="5">
      <c r="A5" s="0" t="s">
        <v>32</v>
      </c>
      <c r="B5" s="0" t="s">
        <v>33</v>
      </c>
      <c r="C5" s="0">
        <v>34</v>
      </c>
      <c r="D5" s="0" t="s">
        <v>34</v>
      </c>
      <c r="E5" s="7">
        <v>4400000</v>
      </c>
      <c r="F5" s="8">
        <v>92000</v>
      </c>
      <c r="G5" s="9">
        <v>40359</v>
      </c>
      <c r="I5" s="0">
        <v>0</v>
      </c>
      <c r="O5" s="0" t="s">
        <v>35</v>
      </c>
      <c r="S5" s="0" t="e">
        <f>R5/I5</f>
        <v>#DIV/0!</v>
      </c>
      <c r="T5" s="0" t="e">
        <f>M5/R5</f>
        <v>#DIV/0!</v>
      </c>
      <c r="V5" s="0" t="e">
        <f ref="V5:V32" t="shared" si="0">U5/I5</f>
        <v>#DIV/0!</v>
      </c>
      <c r="W5" s="0" t="e">
        <f ref="W5:W32" t="shared" si="1">M5/U5</f>
        <v>#DIV/0!</v>
      </c>
      <c r="Y5" s="0" t="e">
        <f ref="Y5:Y32" t="shared" si="2">X5/I5</f>
        <v>#DIV/0!</v>
      </c>
      <c r="Z5" s="0" t="e">
        <f ref="Z5:Z32" t="shared" si="3">M5/X5</f>
        <v>#DIV/0!</v>
      </c>
      <c r="AB5" s="0" t="e">
        <f ref="AB5:AB32" t="shared" si="4">AA5/I5</f>
        <v>#DIV/0!</v>
      </c>
      <c r="AC5" s="0" t="e">
        <f ref="AC5:AC32" t="shared" si="5">M5/AA5</f>
        <v>#DIV/0!</v>
      </c>
    </row>
    <row r="6">
      <c r="A6" s="0" t="s">
        <v>36</v>
      </c>
      <c r="B6" s="0" t="s">
        <v>33</v>
      </c>
      <c r="C6" s="0">
        <v>19</v>
      </c>
      <c r="D6" s="0" t="s">
        <v>38</v>
      </c>
      <c r="E6" s="7">
        <v>22000</v>
      </c>
      <c r="F6" s="8">
        <v>2300</v>
      </c>
      <c r="G6" s="9">
        <v>40359</v>
      </c>
      <c r="I6" s="0">
        <f ref="I6:I32" t="shared" si="6">SUM(J6,K6,L6)</f>
        <v>0</v>
      </c>
      <c r="O6" s="0" t="s">
        <v>35</v>
      </c>
      <c r="S6" s="0" t="e">
        <f>R6/I6</f>
        <v>#DIV/0!</v>
      </c>
      <c r="T6" s="0" t="e">
        <f>M6/R6</f>
        <v>#DIV/0!</v>
      </c>
      <c r="V6" s="0" t="e">
        <f t="shared" si="0"/>
        <v>#DIV/0!</v>
      </c>
      <c r="W6" s="0" t="e">
        <f t="shared" si="1"/>
        <v>#DIV/0!</v>
      </c>
      <c r="Y6" s="0" t="e">
        <f t="shared" si="2"/>
        <v>#DIV/0!</v>
      </c>
      <c r="Z6" s="0" t="e">
        <f t="shared" si="3"/>
        <v>#DIV/0!</v>
      </c>
      <c r="AB6" s="0" t="e">
        <f t="shared" si="4"/>
        <v>#DIV/0!</v>
      </c>
      <c r="AC6" s="0" t="e">
        <f t="shared" si="5"/>
        <v>#DIV/0!</v>
      </c>
    </row>
    <row r="7">
      <c r="A7" s="0" t="s">
        <v>103</v>
      </c>
      <c r="B7" s="0" t="s">
        <v>33</v>
      </c>
      <c r="C7" s="0">
        <v>17</v>
      </c>
      <c r="D7" s="0" t="s">
        <v>38</v>
      </c>
      <c r="E7" s="7">
        <v>5000</v>
      </c>
      <c r="F7" s="8">
        <v>425</v>
      </c>
      <c r="G7" s="9">
        <v>41455</v>
      </c>
      <c r="I7" s="0">
        <f t="shared" si="6"/>
        <v>0</v>
      </c>
      <c r="O7" s="0" t="s">
        <v>35</v>
      </c>
      <c r="S7" s="0" t="e">
        <f>R7/I7</f>
        <v>#DIV/0!</v>
      </c>
      <c r="T7" s="0" t="e">
        <f>M7/R7</f>
        <v>#DIV/0!</v>
      </c>
      <c r="V7" s="0" t="e">
        <f t="shared" si="0"/>
        <v>#DIV/0!</v>
      </c>
      <c r="W7" s="0" t="e">
        <f t="shared" si="1"/>
        <v>#DIV/0!</v>
      </c>
      <c r="Y7" s="0" t="e">
        <f t="shared" si="2"/>
        <v>#DIV/0!</v>
      </c>
      <c r="Z7" s="0" t="e">
        <f t="shared" si="3"/>
        <v>#DIV/0!</v>
      </c>
      <c r="AB7" s="0" t="e">
        <f t="shared" si="4"/>
        <v>#DIV/0!</v>
      </c>
      <c r="AC7" s="0" t="e">
        <f t="shared" si="5"/>
        <v>#DIV/0!</v>
      </c>
    </row>
    <row r="8">
      <c r="A8" s="10" t="s">
        <v>104</v>
      </c>
      <c r="B8" s="10" t="s">
        <v>33</v>
      </c>
      <c r="C8" s="10">
        <v>17</v>
      </c>
      <c r="D8" s="10" t="s">
        <v>38</v>
      </c>
      <c r="E8" s="11">
        <v>9000</v>
      </c>
      <c r="F8" s="12">
        <v>250</v>
      </c>
      <c r="G8" s="13">
        <v>41455</v>
      </c>
      <c r="H8" s="10"/>
      <c r="I8" s="10">
        <f t="shared" si="6"/>
        <v>0</v>
      </c>
      <c r="J8" s="10"/>
      <c r="K8" s="10"/>
      <c r="L8" s="10"/>
      <c r="M8" s="10"/>
      <c r="N8" s="10"/>
      <c r="O8" s="10" t="s">
        <v>35</v>
      </c>
      <c r="P8" s="10"/>
      <c r="Q8" s="10"/>
      <c r="R8" s="10"/>
      <c r="S8" s="10" t="e">
        <f>R8/I8</f>
        <v>#DIV/0!</v>
      </c>
      <c r="T8" s="10" t="e">
        <f>M8/R8</f>
        <v>#DIV/0!</v>
      </c>
      <c r="U8" s="10"/>
      <c r="V8" s="10" t="e">
        <f t="shared" si="0"/>
        <v>#DIV/0!</v>
      </c>
      <c r="W8" s="10" t="e">
        <f t="shared" si="1"/>
        <v>#DIV/0!</v>
      </c>
      <c r="X8" s="10"/>
      <c r="Y8" s="10" t="e">
        <f t="shared" si="2"/>
        <v>#DIV/0!</v>
      </c>
      <c r="Z8" s="10" t="e">
        <f t="shared" si="3"/>
        <v>#DIV/0!</v>
      </c>
      <c r="AA8" s="10"/>
      <c r="AB8" s="10" t="e">
        <f t="shared" si="4"/>
        <v>#DIV/0!</v>
      </c>
      <c r="AC8" s="10" t="e">
        <f t="shared" si="5"/>
        <v>#DIV/0!</v>
      </c>
      <c r="AD8" s="10"/>
    </row>
    <row r="9">
      <c r="A9" s="0" t="s">
        <v>41</v>
      </c>
      <c r="B9" s="0" t="s">
        <v>42</v>
      </c>
      <c r="C9" s="0">
        <v>23</v>
      </c>
      <c r="D9" s="0" t="s">
        <v>38</v>
      </c>
      <c r="E9" s="7">
        <v>4200000</v>
      </c>
      <c r="F9" s="8">
        <v>120000</v>
      </c>
      <c r="G9" s="9">
        <v>41090</v>
      </c>
      <c r="I9" s="0">
        <f t="shared" si="6"/>
        <v>0</v>
      </c>
      <c r="P9" s="0" t="e">
        <f ref="P9:P32" t="shared" si="7">O9/I9</f>
        <v>#DIV/0!</v>
      </c>
      <c r="Q9" s="0" t="e">
        <f ref="Q9:Q32" t="shared" si="8">M9/O9</f>
        <v>#DIV/0!</v>
      </c>
      <c r="R9" s="0" t="s">
        <v>35</v>
      </c>
      <c r="S9" s="0" t="s">
        <v>35</v>
      </c>
      <c r="V9" s="0" t="e">
        <f t="shared" si="0"/>
        <v>#DIV/0!</v>
      </c>
      <c r="W9" s="0" t="e">
        <f t="shared" si="1"/>
        <v>#DIV/0!</v>
      </c>
      <c r="Y9" s="0" t="e">
        <f t="shared" si="2"/>
        <v>#DIV/0!</v>
      </c>
      <c r="Z9" s="0" t="e">
        <f t="shared" si="3"/>
        <v>#DIV/0!</v>
      </c>
      <c r="AB9" s="0" t="e">
        <f t="shared" si="4"/>
        <v>#DIV/0!</v>
      </c>
      <c r="AC9" s="0" t="e">
        <f t="shared" si="5"/>
        <v>#DIV/0!</v>
      </c>
    </row>
    <row r="10">
      <c r="A10" s="0" t="s">
        <v>43</v>
      </c>
      <c r="B10" s="0" t="s">
        <v>42</v>
      </c>
      <c r="C10" s="0">
        <v>30</v>
      </c>
      <c r="D10" s="0" t="s">
        <v>38</v>
      </c>
      <c r="E10" s="7">
        <v>2800000</v>
      </c>
      <c r="F10" s="8">
        <v>90000</v>
      </c>
      <c r="G10" s="9">
        <v>41090</v>
      </c>
      <c r="I10" s="0">
        <f t="shared" si="6"/>
        <v>0</v>
      </c>
      <c r="P10" s="0" t="e">
        <f t="shared" si="7"/>
        <v>#DIV/0!</v>
      </c>
      <c r="Q10" s="0" t="e">
        <f t="shared" si="8"/>
        <v>#DIV/0!</v>
      </c>
      <c r="R10" s="0" t="s">
        <v>35</v>
      </c>
      <c r="S10" s="0" t="s">
        <v>35</v>
      </c>
      <c r="V10" s="0" t="e">
        <f t="shared" si="0"/>
        <v>#DIV/0!</v>
      </c>
      <c r="W10" s="0" t="e">
        <f t="shared" si="1"/>
        <v>#DIV/0!</v>
      </c>
      <c r="Y10" s="0" t="e">
        <f t="shared" si="2"/>
        <v>#DIV/0!</v>
      </c>
      <c r="Z10" s="0" t="e">
        <f t="shared" si="3"/>
        <v>#DIV/0!</v>
      </c>
      <c r="AB10" s="0" t="e">
        <f t="shared" si="4"/>
        <v>#DIV/0!</v>
      </c>
      <c r="AC10" s="0" t="e">
        <f t="shared" si="5"/>
        <v>#DIV/0!</v>
      </c>
    </row>
    <row r="11">
      <c r="A11" s="0" t="s">
        <v>44</v>
      </c>
      <c r="B11" s="0" t="s">
        <v>42</v>
      </c>
      <c r="C11" s="0">
        <v>20</v>
      </c>
      <c r="D11" s="0" t="s">
        <v>38</v>
      </c>
      <c r="E11" s="7">
        <v>90000000</v>
      </c>
      <c r="F11" s="8">
        <v>3000</v>
      </c>
      <c r="G11" s="9">
        <v>40359</v>
      </c>
      <c r="I11" s="0">
        <f t="shared" si="6"/>
        <v>0</v>
      </c>
      <c r="P11" s="0" t="e">
        <f t="shared" si="7"/>
        <v>#DIV/0!</v>
      </c>
      <c r="Q11" s="0" t="e">
        <f t="shared" si="8"/>
        <v>#DIV/0!</v>
      </c>
      <c r="R11" s="0" t="s">
        <v>35</v>
      </c>
      <c r="S11" s="0" t="s">
        <v>35</v>
      </c>
      <c r="V11" s="0" t="e">
        <f t="shared" si="0"/>
        <v>#DIV/0!</v>
      </c>
      <c r="W11" s="0" t="e">
        <f t="shared" si="1"/>
        <v>#DIV/0!</v>
      </c>
      <c r="Y11" s="0" t="e">
        <f t="shared" si="2"/>
        <v>#DIV/0!</v>
      </c>
      <c r="Z11" s="0" t="e">
        <f t="shared" si="3"/>
        <v>#DIV/0!</v>
      </c>
      <c r="AB11" s="0" t="e">
        <f t="shared" si="4"/>
        <v>#DIV/0!</v>
      </c>
      <c r="AC11" s="0" t="e">
        <f t="shared" si="5"/>
        <v>#DIV/0!</v>
      </c>
    </row>
    <row r="12">
      <c r="A12" s="0" t="s">
        <v>45</v>
      </c>
      <c r="B12" s="0" t="s">
        <v>42</v>
      </c>
      <c r="C12" s="0">
        <v>29</v>
      </c>
      <c r="D12" s="0" t="s">
        <v>38</v>
      </c>
      <c r="E12" s="7">
        <v>4600000</v>
      </c>
      <c r="F12" s="8">
        <v>46000</v>
      </c>
      <c r="G12" s="9">
        <v>40724</v>
      </c>
      <c r="I12" s="0">
        <f t="shared" si="6"/>
        <v>0</v>
      </c>
      <c r="P12" s="0" t="e">
        <f t="shared" si="7"/>
        <v>#DIV/0!</v>
      </c>
      <c r="Q12" s="0" t="e">
        <f t="shared" si="8"/>
        <v>#DIV/0!</v>
      </c>
      <c r="R12" s="0" t="s">
        <v>35</v>
      </c>
      <c r="S12" s="0" t="s">
        <v>35</v>
      </c>
      <c r="V12" s="0" t="e">
        <f t="shared" si="0"/>
        <v>#DIV/0!</v>
      </c>
      <c r="W12" s="0" t="e">
        <f t="shared" si="1"/>
        <v>#DIV/0!</v>
      </c>
      <c r="Y12" s="0" t="e">
        <f t="shared" si="2"/>
        <v>#DIV/0!</v>
      </c>
      <c r="Z12" s="0" t="e">
        <f t="shared" si="3"/>
        <v>#DIV/0!</v>
      </c>
      <c r="AB12" s="0" t="e">
        <f t="shared" si="4"/>
        <v>#DIV/0!</v>
      </c>
      <c r="AC12" s="0" t="e">
        <f t="shared" si="5"/>
        <v>#DIV/0!</v>
      </c>
    </row>
    <row r="13">
      <c r="A13" s="0" t="s">
        <v>46</v>
      </c>
      <c r="B13" s="0" t="s">
        <v>47</v>
      </c>
      <c r="C13" s="0">
        <v>31</v>
      </c>
      <c r="D13" s="0" t="s">
        <v>48</v>
      </c>
      <c r="E13" s="7">
        <v>1900000</v>
      </c>
      <c r="F13" s="8">
        <v>115000</v>
      </c>
      <c r="G13" s="9">
        <v>40359</v>
      </c>
      <c r="I13" s="0">
        <f t="shared" si="6"/>
        <v>0</v>
      </c>
      <c r="P13" s="0" t="e">
        <f t="shared" si="7"/>
        <v>#DIV/0!</v>
      </c>
      <c r="Q13" s="0" t="e">
        <f t="shared" si="8"/>
        <v>#DIV/0!</v>
      </c>
      <c r="R13" s="0" t="s">
        <v>35</v>
      </c>
      <c r="S13" s="0" t="s">
        <v>35</v>
      </c>
      <c r="V13" s="0" t="e">
        <f t="shared" si="0"/>
        <v>#DIV/0!</v>
      </c>
      <c r="W13" s="0" t="e">
        <f t="shared" si="1"/>
        <v>#DIV/0!</v>
      </c>
      <c r="Y13" s="0" t="e">
        <f t="shared" si="2"/>
        <v>#DIV/0!</v>
      </c>
      <c r="Z13" s="0" t="e">
        <f t="shared" si="3"/>
        <v>#DIV/0!</v>
      </c>
      <c r="AB13" s="0" t="e">
        <f t="shared" si="4"/>
        <v>#DIV/0!</v>
      </c>
      <c r="AC13" s="0" t="e">
        <f t="shared" si="5"/>
        <v>#DIV/0!</v>
      </c>
    </row>
    <row r="14">
      <c r="A14" s="0" t="s">
        <v>49</v>
      </c>
      <c r="B14" s="0" t="s">
        <v>50</v>
      </c>
      <c r="C14" s="0">
        <v>21</v>
      </c>
      <c r="D14" s="0" t="s">
        <v>51</v>
      </c>
      <c r="E14" s="7">
        <v>3100000</v>
      </c>
      <c r="F14" s="8">
        <v>69000</v>
      </c>
      <c r="G14" s="9">
        <v>41455</v>
      </c>
      <c r="I14" s="0">
        <f t="shared" si="6"/>
        <v>0</v>
      </c>
      <c r="P14" s="0" t="e">
        <f t="shared" si="7"/>
        <v>#DIV/0!</v>
      </c>
      <c r="Q14" s="0" t="e">
        <f t="shared" si="8"/>
        <v>#DIV/0!</v>
      </c>
      <c r="R14" s="0" t="s">
        <v>35</v>
      </c>
      <c r="S14" s="0" t="s">
        <v>35</v>
      </c>
      <c r="V14" s="0" t="e">
        <f t="shared" si="0"/>
        <v>#DIV/0!</v>
      </c>
      <c r="W14" s="0" t="e">
        <f t="shared" si="1"/>
        <v>#DIV/0!</v>
      </c>
      <c r="Y14" s="0" t="e">
        <f t="shared" si="2"/>
        <v>#DIV/0!</v>
      </c>
      <c r="Z14" s="0" t="e">
        <f t="shared" si="3"/>
        <v>#DIV/0!</v>
      </c>
      <c r="AB14" s="0" t="e">
        <f t="shared" si="4"/>
        <v>#DIV/0!</v>
      </c>
      <c r="AC14" s="0" t="e">
        <f t="shared" si="5"/>
        <v>#DIV/0!</v>
      </c>
    </row>
    <row r="15">
      <c r="A15" s="0" t="s">
        <v>52</v>
      </c>
      <c r="B15" s="0" t="s">
        <v>50</v>
      </c>
      <c r="C15" s="0">
        <v>27</v>
      </c>
      <c r="D15" s="0" t="s">
        <v>53</v>
      </c>
      <c r="E15" s="7">
        <v>2300000</v>
      </c>
      <c r="F15" s="8">
        <v>46000</v>
      </c>
      <c r="G15" s="9">
        <v>41455</v>
      </c>
      <c r="I15" s="0">
        <f t="shared" si="6"/>
        <v>0</v>
      </c>
      <c r="P15" s="0" t="e">
        <f t="shared" si="7"/>
        <v>#DIV/0!</v>
      </c>
      <c r="Q15" s="0" t="e">
        <f t="shared" si="8"/>
        <v>#DIV/0!</v>
      </c>
      <c r="R15" s="0" t="s">
        <v>35</v>
      </c>
      <c r="S15" s="0" t="s">
        <v>35</v>
      </c>
      <c r="V15" s="0" t="e">
        <f t="shared" si="0"/>
        <v>#DIV/0!</v>
      </c>
      <c r="W15" s="0" t="e">
        <f t="shared" si="1"/>
        <v>#DIV/0!</v>
      </c>
      <c r="Y15" s="0" t="e">
        <f t="shared" si="2"/>
        <v>#DIV/0!</v>
      </c>
      <c r="Z15" s="0" t="e">
        <f t="shared" si="3"/>
        <v>#DIV/0!</v>
      </c>
      <c r="AB15" s="0" t="e">
        <f t="shared" si="4"/>
        <v>#DIV/0!</v>
      </c>
      <c r="AC15" s="0" t="e">
        <f t="shared" si="5"/>
        <v>#DIV/0!</v>
      </c>
    </row>
    <row r="16">
      <c r="A16" s="0" t="s">
        <v>54</v>
      </c>
      <c r="B16" s="0" t="s">
        <v>50</v>
      </c>
      <c r="C16" s="0">
        <v>23</v>
      </c>
      <c r="D16" s="0" t="s">
        <v>38</v>
      </c>
      <c r="E16" s="7">
        <v>4000000</v>
      </c>
      <c r="F16" s="8">
        <v>83000</v>
      </c>
      <c r="G16" s="9">
        <v>40724</v>
      </c>
      <c r="I16" s="0">
        <f t="shared" si="6"/>
        <v>0</v>
      </c>
      <c r="P16" s="0" t="e">
        <f t="shared" si="7"/>
        <v>#DIV/0!</v>
      </c>
      <c r="Q16" s="0" t="e">
        <f t="shared" si="8"/>
        <v>#DIV/0!</v>
      </c>
      <c r="R16" s="0" t="s">
        <v>35</v>
      </c>
      <c r="S16" s="0" t="s">
        <v>35</v>
      </c>
      <c r="V16" s="0" t="e">
        <f t="shared" si="0"/>
        <v>#DIV/0!</v>
      </c>
      <c r="W16" s="0" t="e">
        <f t="shared" si="1"/>
        <v>#DIV/0!</v>
      </c>
      <c r="Y16" s="0" t="e">
        <f t="shared" si="2"/>
        <v>#DIV/0!</v>
      </c>
      <c r="Z16" s="0" t="e">
        <f t="shared" si="3"/>
        <v>#DIV/0!</v>
      </c>
      <c r="AB16" s="0" t="e">
        <f t="shared" si="4"/>
        <v>#DIV/0!</v>
      </c>
      <c r="AC16" s="0" t="e">
        <f t="shared" si="5"/>
        <v>#DIV/0!</v>
      </c>
    </row>
    <row r="17" ht="13.8">
      <c r="A17" s="0" t="s">
        <v>78</v>
      </c>
      <c r="B17" s="27" t="s">
        <v>66</v>
      </c>
      <c r="C17" s="0">
        <v>17</v>
      </c>
      <c r="D17" s="0" t="s">
        <v>38</v>
      </c>
      <c r="E17" s="7">
        <v>24000</v>
      </c>
      <c r="F17" s="8">
        <v>250</v>
      </c>
      <c r="G17" s="9">
        <v>41455</v>
      </c>
      <c r="I17" s="0">
        <f t="shared" si="6"/>
        <v>0</v>
      </c>
      <c r="P17" s="0" t="e">
        <f t="shared" si="7"/>
        <v>#DIV/0!</v>
      </c>
      <c r="Q17" s="0" t="e">
        <f t="shared" si="8"/>
        <v>#DIV/0!</v>
      </c>
      <c r="R17" s="0" t="s">
        <v>35</v>
      </c>
      <c r="S17" s="0" t="s">
        <v>35</v>
      </c>
      <c r="V17" s="0" t="e">
        <f t="shared" si="0"/>
        <v>#DIV/0!</v>
      </c>
      <c r="W17" s="0" t="e">
        <f t="shared" si="1"/>
        <v>#DIV/0!</v>
      </c>
      <c r="Y17" s="0" t="e">
        <f t="shared" si="2"/>
        <v>#DIV/0!</v>
      </c>
      <c r="Z17" s="0" t="e">
        <f t="shared" si="3"/>
        <v>#DIV/0!</v>
      </c>
      <c r="AB17" s="0" t="e">
        <f t="shared" si="4"/>
        <v>#DIV/0!</v>
      </c>
      <c r="AC17" s="0" t="e">
        <f t="shared" si="5"/>
        <v>#DIV/0!</v>
      </c>
    </row>
    <row r="18" ht="13.8">
      <c r="A18" s="0" t="s">
        <v>79</v>
      </c>
      <c r="B18" s="27" t="s">
        <v>68</v>
      </c>
      <c r="C18" s="0">
        <v>19</v>
      </c>
      <c r="D18" s="0" t="s">
        <v>48</v>
      </c>
      <c r="E18" s="7">
        <v>75000</v>
      </c>
      <c r="F18" s="8">
        <v>425</v>
      </c>
      <c r="G18" s="9">
        <v>40359</v>
      </c>
      <c r="I18" s="0">
        <f t="shared" si="6"/>
        <v>0</v>
      </c>
      <c r="P18" s="0" t="e">
        <f t="shared" si="7"/>
        <v>#DIV/0!</v>
      </c>
      <c r="Q18" s="0" t="e">
        <f t="shared" si="8"/>
        <v>#DIV/0!</v>
      </c>
      <c r="R18" s="0" t="s">
        <v>35</v>
      </c>
      <c r="S18" s="0" t="s">
        <v>35</v>
      </c>
      <c r="V18" s="0" t="e">
        <f t="shared" si="0"/>
        <v>#DIV/0!</v>
      </c>
      <c r="W18" s="0" t="e">
        <f t="shared" si="1"/>
        <v>#DIV/0!</v>
      </c>
      <c r="Y18" s="0" t="e">
        <f t="shared" si="2"/>
        <v>#DIV/0!</v>
      </c>
      <c r="Z18" s="0" t="e">
        <f t="shared" si="3"/>
        <v>#DIV/0!</v>
      </c>
      <c r="AB18" s="0" t="e">
        <f t="shared" si="4"/>
        <v>#DIV/0!</v>
      </c>
      <c r="AC18" s="0" t="e">
        <f t="shared" si="5"/>
        <v>#DIV/0!</v>
      </c>
    </row>
    <row r="19" ht="13.8">
      <c r="A19" s="0" t="s">
        <v>80</v>
      </c>
      <c r="B19" s="27" t="s">
        <v>68</v>
      </c>
      <c r="C19" s="0">
        <v>17</v>
      </c>
      <c r="D19" s="0" t="s">
        <v>38</v>
      </c>
      <c r="E19" s="7">
        <v>24000</v>
      </c>
      <c r="F19" s="8">
        <v>250</v>
      </c>
      <c r="G19" s="9">
        <v>41090</v>
      </c>
      <c r="I19" s="0">
        <f t="shared" si="6"/>
        <v>0</v>
      </c>
      <c r="P19" s="0" t="e">
        <f t="shared" si="7"/>
        <v>#DIV/0!</v>
      </c>
      <c r="Q19" s="0" t="e">
        <f t="shared" si="8"/>
        <v>#DIV/0!</v>
      </c>
      <c r="R19" s="0" t="s">
        <v>35</v>
      </c>
      <c r="S19" s="0" t="s">
        <v>35</v>
      </c>
      <c r="V19" s="0" t="e">
        <f t="shared" si="0"/>
        <v>#DIV/0!</v>
      </c>
      <c r="W19" s="0" t="e">
        <f t="shared" si="1"/>
        <v>#DIV/0!</v>
      </c>
      <c r="Y19" s="0" t="e">
        <f t="shared" si="2"/>
        <v>#DIV/0!</v>
      </c>
      <c r="Z19" s="0" t="e">
        <f t="shared" si="3"/>
        <v>#DIV/0!</v>
      </c>
      <c r="AB19" s="0" t="e">
        <f t="shared" si="4"/>
        <v>#DIV/0!</v>
      </c>
      <c r="AC19" s="0" t="e">
        <f t="shared" si="5"/>
        <v>#DIV/0!</v>
      </c>
    </row>
    <row r="20" ht="13.8">
      <c r="A20" s="0" t="s">
        <v>81</v>
      </c>
      <c r="B20" s="27" t="s">
        <v>68</v>
      </c>
      <c r="C20" s="0">
        <v>22</v>
      </c>
      <c r="D20" s="0" t="s">
        <v>38</v>
      </c>
      <c r="E20" s="7">
        <v>22000</v>
      </c>
      <c r="F20" s="8">
        <v>250</v>
      </c>
      <c r="G20" s="9">
        <v>41090</v>
      </c>
      <c r="I20" s="0">
        <f t="shared" si="6"/>
        <v>0</v>
      </c>
      <c r="P20" s="0" t="e">
        <f t="shared" si="7"/>
        <v>#DIV/0!</v>
      </c>
      <c r="Q20" s="0" t="e">
        <f t="shared" si="8"/>
        <v>#DIV/0!</v>
      </c>
      <c r="R20" s="0" t="s">
        <v>35</v>
      </c>
      <c r="S20" s="0" t="s">
        <v>35</v>
      </c>
      <c r="V20" s="0" t="e">
        <f t="shared" si="0"/>
        <v>#DIV/0!</v>
      </c>
      <c r="W20" s="0" t="e">
        <f t="shared" si="1"/>
        <v>#DIV/0!</v>
      </c>
      <c r="Y20" s="0" t="e">
        <f t="shared" si="2"/>
        <v>#DIV/0!</v>
      </c>
      <c r="Z20" s="0" t="e">
        <f t="shared" si="3"/>
        <v>#DIV/0!</v>
      </c>
      <c r="AB20" s="0" t="e">
        <f t="shared" si="4"/>
        <v>#DIV/0!</v>
      </c>
      <c r="AC20" s="0" t="e">
        <f t="shared" si="5"/>
        <v>#DIV/0!</v>
      </c>
    </row>
    <row r="21" ht="13.8">
      <c r="A21" s="0" t="s">
        <v>82</v>
      </c>
      <c r="B21" s="27" t="s">
        <v>68</v>
      </c>
      <c r="C21" s="0">
        <v>24</v>
      </c>
      <c r="D21" s="0" t="s">
        <v>83</v>
      </c>
      <c r="E21" s="7">
        <v>1500000</v>
      </c>
      <c r="F21" s="8">
        <v>13750</v>
      </c>
      <c r="G21" s="9">
        <v>40724</v>
      </c>
      <c r="I21" s="0">
        <f t="shared" si="6"/>
        <v>0</v>
      </c>
      <c r="P21" s="0" t="e">
        <f t="shared" si="7"/>
        <v>#DIV/0!</v>
      </c>
      <c r="Q21" s="0" t="e">
        <f t="shared" si="8"/>
        <v>#DIV/0!</v>
      </c>
      <c r="R21" s="0" t="s">
        <v>35</v>
      </c>
      <c r="S21" s="0" t="s">
        <v>35</v>
      </c>
      <c r="V21" s="0" t="e">
        <f t="shared" si="0"/>
        <v>#DIV/0!</v>
      </c>
      <c r="W21" s="0" t="e">
        <f t="shared" si="1"/>
        <v>#DIV/0!</v>
      </c>
      <c r="Y21" s="0" t="e">
        <f t="shared" si="2"/>
        <v>#DIV/0!</v>
      </c>
      <c r="Z21" s="0" t="e">
        <f t="shared" si="3"/>
        <v>#DIV/0!</v>
      </c>
      <c r="AB21" s="0" t="e">
        <f t="shared" si="4"/>
        <v>#DIV/0!</v>
      </c>
      <c r="AC21" s="0" t="e">
        <f t="shared" si="5"/>
        <v>#DIV/0!</v>
      </c>
    </row>
    <row r="22" ht="13.8">
      <c r="A22" s="0" t="s">
        <v>84</v>
      </c>
      <c r="B22" s="27" t="s">
        <v>68</v>
      </c>
      <c r="C22" s="0">
        <v>21</v>
      </c>
      <c r="D22" s="0" t="s">
        <v>85</v>
      </c>
      <c r="E22" s="7">
        <v>2500000</v>
      </c>
      <c r="F22" s="8">
        <v>32000</v>
      </c>
      <c r="G22" s="9">
        <v>41090</v>
      </c>
      <c r="I22" s="0">
        <f t="shared" si="6"/>
        <v>0</v>
      </c>
      <c r="P22" s="0" t="e">
        <f t="shared" si="7"/>
        <v>#DIV/0!</v>
      </c>
      <c r="Q22" s="0" t="e">
        <f t="shared" si="8"/>
        <v>#DIV/0!</v>
      </c>
      <c r="R22" s="0" t="s">
        <v>35</v>
      </c>
      <c r="S22" s="0" t="s">
        <v>35</v>
      </c>
      <c r="V22" s="0" t="e">
        <f t="shared" si="0"/>
        <v>#DIV/0!</v>
      </c>
      <c r="W22" s="0" t="e">
        <f t="shared" si="1"/>
        <v>#DIV/0!</v>
      </c>
      <c r="Y22" s="0" t="e">
        <f t="shared" si="2"/>
        <v>#DIV/0!</v>
      </c>
      <c r="Z22" s="0" t="e">
        <f t="shared" si="3"/>
        <v>#DIV/0!</v>
      </c>
      <c r="AB22" s="0" t="e">
        <f t="shared" si="4"/>
        <v>#DIV/0!</v>
      </c>
      <c r="AC22" s="0" t="e">
        <f t="shared" si="5"/>
        <v>#DIV/0!</v>
      </c>
    </row>
    <row r="23" ht="13.8">
      <c r="A23" s="0" t="s">
        <v>105</v>
      </c>
      <c r="B23" s="27" t="s">
        <v>68</v>
      </c>
      <c r="C23" s="0">
        <v>26</v>
      </c>
      <c r="D23" s="0" t="s">
        <v>38</v>
      </c>
      <c r="E23" s="7">
        <v>24000</v>
      </c>
      <c r="F23" s="8">
        <v>250</v>
      </c>
      <c r="G23" s="9">
        <v>42185</v>
      </c>
      <c r="I23" s="0">
        <f t="shared" si="6"/>
        <v>0</v>
      </c>
      <c r="P23" s="0" t="e">
        <f t="shared" si="7"/>
        <v>#DIV/0!</v>
      </c>
      <c r="Q23" s="0" t="e">
        <f t="shared" si="8"/>
        <v>#DIV/0!</v>
      </c>
      <c r="R23" s="0" t="s">
        <v>35</v>
      </c>
      <c r="S23" s="0" t="s">
        <v>35</v>
      </c>
      <c r="V23" s="0" t="e">
        <f t="shared" si="0"/>
        <v>#DIV/0!</v>
      </c>
      <c r="W23" s="0" t="e">
        <f t="shared" si="1"/>
        <v>#DIV/0!</v>
      </c>
      <c r="Y23" s="0" t="e">
        <f t="shared" si="2"/>
        <v>#DIV/0!</v>
      </c>
      <c r="Z23" s="0" t="e">
        <f t="shared" si="3"/>
        <v>#DIV/0!</v>
      </c>
      <c r="AB23" s="0" t="e">
        <f t="shared" si="4"/>
        <v>#DIV/0!</v>
      </c>
      <c r="AC23" s="0" t="e">
        <f t="shared" si="5"/>
        <v>#DIV/0!</v>
      </c>
    </row>
    <row r="24">
      <c r="A24" s="0" t="s">
        <v>106</v>
      </c>
      <c r="B24" s="0" t="s">
        <v>107</v>
      </c>
      <c r="C24" s="0">
        <v>19</v>
      </c>
      <c r="D24" s="0" t="s">
        <v>108</v>
      </c>
      <c r="E24" s="7">
        <v>60000</v>
      </c>
      <c r="F24" s="8">
        <v>250</v>
      </c>
      <c r="G24" s="9">
        <v>40359</v>
      </c>
      <c r="I24" s="0">
        <f t="shared" si="6"/>
        <v>0</v>
      </c>
      <c r="P24" s="0" t="e">
        <f t="shared" si="7"/>
        <v>#DIV/0!</v>
      </c>
      <c r="Q24" s="0" t="e">
        <f t="shared" si="8"/>
        <v>#DIV/0!</v>
      </c>
      <c r="R24" s="0" t="s">
        <v>35</v>
      </c>
      <c r="S24" s="0" t="s">
        <v>35</v>
      </c>
      <c r="V24" s="0" t="e">
        <f t="shared" si="0"/>
        <v>#DIV/0!</v>
      </c>
      <c r="W24" s="0" t="e">
        <f t="shared" si="1"/>
        <v>#DIV/0!</v>
      </c>
      <c r="Y24" s="0" t="e">
        <f t="shared" si="2"/>
        <v>#DIV/0!</v>
      </c>
      <c r="Z24" s="0" t="e">
        <f t="shared" si="3"/>
        <v>#DIV/0!</v>
      </c>
      <c r="AB24" s="0" t="e">
        <f t="shared" si="4"/>
        <v>#DIV/0!</v>
      </c>
      <c r="AC24" s="0" t="e">
        <f t="shared" si="5"/>
        <v>#DIV/0!</v>
      </c>
    </row>
    <row r="25">
      <c r="A25" s="10" t="s">
        <v>109</v>
      </c>
      <c r="B25" s="10" t="s">
        <v>107</v>
      </c>
      <c r="C25" s="10">
        <v>25</v>
      </c>
      <c r="D25" s="10" t="s">
        <v>110</v>
      </c>
      <c r="E25" s="11">
        <v>4900000</v>
      </c>
      <c r="F25" s="12">
        <v>46000</v>
      </c>
      <c r="G25" s="13">
        <v>40359</v>
      </c>
      <c r="H25" s="10"/>
      <c r="I25" s="10">
        <f t="shared" si="6"/>
        <v>0</v>
      </c>
      <c r="J25" s="10"/>
      <c r="K25" s="10"/>
      <c r="L25" s="10"/>
      <c r="M25" s="10"/>
      <c r="N25" s="10"/>
      <c r="O25" s="10"/>
      <c r="P25" s="10" t="e">
        <f t="shared" si="7"/>
        <v>#DIV/0!</v>
      </c>
      <c r="Q25" s="10" t="e">
        <f t="shared" si="8"/>
        <v>#DIV/0!</v>
      </c>
      <c r="R25" s="10" t="s">
        <v>35</v>
      </c>
      <c r="S25" s="10" t="s">
        <v>35</v>
      </c>
      <c r="T25" s="10"/>
      <c r="U25" s="10"/>
      <c r="V25" s="10" t="e">
        <f t="shared" si="0"/>
        <v>#DIV/0!</v>
      </c>
      <c r="W25" s="10" t="e">
        <f t="shared" si="1"/>
        <v>#DIV/0!</v>
      </c>
      <c r="X25" s="10"/>
      <c r="Y25" s="10" t="e">
        <f t="shared" si="2"/>
        <v>#DIV/0!</v>
      </c>
      <c r="Z25" s="10" t="e">
        <f t="shared" si="3"/>
        <v>#DIV/0!</v>
      </c>
      <c r="AA25" s="10"/>
      <c r="AB25" s="10" t="e">
        <f t="shared" si="4"/>
        <v>#DIV/0!</v>
      </c>
      <c r="AC25" s="10" t="e">
        <f t="shared" si="5"/>
        <v>#DIV/0!</v>
      </c>
      <c r="AD25" s="10"/>
    </row>
    <row r="26">
      <c r="A26" s="0" t="s">
        <v>111</v>
      </c>
      <c r="B26" s="0" t="s">
        <v>87</v>
      </c>
      <c r="C26" s="0">
        <v>32</v>
      </c>
      <c r="D26" s="0" t="s">
        <v>38</v>
      </c>
      <c r="E26" s="7">
        <v>2600000</v>
      </c>
      <c r="F26" s="8">
        <v>150000</v>
      </c>
      <c r="G26" s="9">
        <v>40724</v>
      </c>
      <c r="I26" s="0">
        <f t="shared" si="6"/>
        <v>0</v>
      </c>
      <c r="P26" s="0" t="e">
        <f t="shared" si="7"/>
        <v>#DIV/0!</v>
      </c>
      <c r="Q26" s="0" t="e">
        <f t="shared" si="8"/>
        <v>#DIV/0!</v>
      </c>
      <c r="R26" s="0" t="s">
        <v>35</v>
      </c>
      <c r="S26" s="0" t="s">
        <v>35</v>
      </c>
      <c r="V26" s="0" t="e">
        <f t="shared" si="0"/>
        <v>#DIV/0!</v>
      </c>
      <c r="W26" s="0" t="e">
        <f t="shared" si="1"/>
        <v>#DIV/0!</v>
      </c>
      <c r="Y26" s="0" t="e">
        <f t="shared" si="2"/>
        <v>#DIV/0!</v>
      </c>
      <c r="Z26" s="0" t="e">
        <f t="shared" si="3"/>
        <v>#DIV/0!</v>
      </c>
      <c r="AB26" s="0" t="e">
        <f t="shared" si="4"/>
        <v>#DIV/0!</v>
      </c>
      <c r="AC26" s="0" t="e">
        <f t="shared" si="5"/>
        <v>#DIV/0!</v>
      </c>
    </row>
    <row r="27">
      <c r="A27" s="0" t="s">
        <v>86</v>
      </c>
      <c r="B27" s="0" t="s">
        <v>87</v>
      </c>
      <c r="C27" s="0">
        <v>33</v>
      </c>
      <c r="D27" s="0" t="s">
        <v>38</v>
      </c>
      <c r="E27" s="7">
        <v>24000</v>
      </c>
      <c r="F27" s="8">
        <v>250</v>
      </c>
      <c r="G27" s="9">
        <v>41090</v>
      </c>
      <c r="I27" s="0">
        <f t="shared" si="6"/>
        <v>0</v>
      </c>
      <c r="P27" s="0" t="e">
        <f t="shared" si="7"/>
        <v>#DIV/0!</v>
      </c>
      <c r="Q27" s="0" t="e">
        <f t="shared" si="8"/>
        <v>#DIV/0!</v>
      </c>
      <c r="R27" s="0" t="s">
        <v>35</v>
      </c>
      <c r="S27" s="0" t="s">
        <v>35</v>
      </c>
      <c r="V27" s="0" t="e">
        <f t="shared" si="0"/>
        <v>#DIV/0!</v>
      </c>
      <c r="W27" s="0" t="e">
        <f t="shared" si="1"/>
        <v>#DIV/0!</v>
      </c>
      <c r="Y27" s="0" t="e">
        <f t="shared" si="2"/>
        <v>#DIV/0!</v>
      </c>
      <c r="Z27" s="0" t="e">
        <f t="shared" si="3"/>
        <v>#DIV/0!</v>
      </c>
      <c r="AB27" s="0" t="e">
        <f t="shared" si="4"/>
        <v>#DIV/0!</v>
      </c>
      <c r="AC27" s="0" t="e">
        <f t="shared" si="5"/>
        <v>#DIV/0!</v>
      </c>
    </row>
    <row r="28">
      <c r="A28" s="0" t="s">
        <v>88</v>
      </c>
      <c r="B28" s="0" t="s">
        <v>89</v>
      </c>
      <c r="C28" s="0">
        <v>29</v>
      </c>
      <c r="D28" s="0" t="s">
        <v>90</v>
      </c>
      <c r="E28" s="7">
        <v>1800000</v>
      </c>
      <c r="F28" s="8">
        <v>500</v>
      </c>
      <c r="G28" s="9">
        <v>40359</v>
      </c>
      <c r="I28" s="0">
        <f t="shared" si="6"/>
        <v>0</v>
      </c>
      <c r="P28" s="0" t="e">
        <f t="shared" si="7"/>
        <v>#DIV/0!</v>
      </c>
      <c r="Q28" s="0" t="e">
        <f t="shared" si="8"/>
        <v>#DIV/0!</v>
      </c>
      <c r="R28" s="0" t="s">
        <v>35</v>
      </c>
      <c r="S28" s="0" t="s">
        <v>35</v>
      </c>
      <c r="V28" s="0" t="e">
        <f t="shared" si="0"/>
        <v>#DIV/0!</v>
      </c>
      <c r="W28" s="0" t="e">
        <f t="shared" si="1"/>
        <v>#DIV/0!</v>
      </c>
      <c r="Y28" s="0" t="e">
        <f t="shared" si="2"/>
        <v>#DIV/0!</v>
      </c>
      <c r="Z28" s="0" t="e">
        <f t="shared" si="3"/>
        <v>#DIV/0!</v>
      </c>
      <c r="AB28" s="0" t="e">
        <f t="shared" si="4"/>
        <v>#DIV/0!</v>
      </c>
      <c r="AC28" s="0" t="e">
        <f t="shared" si="5"/>
        <v>#DIV/0!</v>
      </c>
    </row>
    <row r="29">
      <c r="A29" s="0" t="s">
        <v>91</v>
      </c>
      <c r="B29" s="0" t="s">
        <v>89</v>
      </c>
      <c r="C29" s="0">
        <v>28</v>
      </c>
      <c r="D29" s="0" t="s">
        <v>92</v>
      </c>
      <c r="E29" s="7">
        <v>4500000</v>
      </c>
      <c r="F29" s="8">
        <v>140000</v>
      </c>
      <c r="G29" s="9">
        <v>40724</v>
      </c>
      <c r="I29" s="0">
        <f t="shared" si="6"/>
        <v>0</v>
      </c>
      <c r="P29" s="0" t="e">
        <f t="shared" si="7"/>
        <v>#DIV/0!</v>
      </c>
      <c r="Q29" s="0" t="e">
        <f t="shared" si="8"/>
        <v>#DIV/0!</v>
      </c>
      <c r="R29" s="0" t="s">
        <v>35</v>
      </c>
      <c r="S29" s="0" t="s">
        <v>35</v>
      </c>
      <c r="V29" s="0" t="e">
        <f t="shared" si="0"/>
        <v>#DIV/0!</v>
      </c>
      <c r="W29" s="0" t="e">
        <f t="shared" si="1"/>
        <v>#DIV/0!</v>
      </c>
      <c r="Y29" s="0" t="e">
        <f t="shared" si="2"/>
        <v>#DIV/0!</v>
      </c>
      <c r="Z29" s="0" t="e">
        <f t="shared" si="3"/>
        <v>#DIV/0!</v>
      </c>
      <c r="AB29" s="0" t="e">
        <f t="shared" si="4"/>
        <v>#DIV/0!</v>
      </c>
      <c r="AC29" s="0" t="e">
        <f t="shared" si="5"/>
        <v>#DIV/0!</v>
      </c>
    </row>
    <row r="30">
      <c r="A30" s="0" t="s">
        <v>112</v>
      </c>
      <c r="B30" s="0" t="s">
        <v>89</v>
      </c>
      <c r="C30" s="0">
        <v>33</v>
      </c>
      <c r="D30" s="0" t="s">
        <v>38</v>
      </c>
      <c r="E30" s="7">
        <v>9000000</v>
      </c>
      <c r="F30" s="8">
        <v>250</v>
      </c>
      <c r="G30" s="9">
        <v>40359</v>
      </c>
      <c r="I30" s="0">
        <f t="shared" si="6"/>
        <v>0</v>
      </c>
      <c r="P30" s="0" t="e">
        <f t="shared" si="7"/>
        <v>#DIV/0!</v>
      </c>
      <c r="Q30" s="0" t="e">
        <f t="shared" si="8"/>
        <v>#DIV/0!</v>
      </c>
      <c r="R30" s="0" t="s">
        <v>35</v>
      </c>
      <c r="S30" s="0" t="s">
        <v>35</v>
      </c>
      <c r="V30" s="0" t="e">
        <f t="shared" si="0"/>
        <v>#DIV/0!</v>
      </c>
      <c r="W30" s="0" t="e">
        <f t="shared" si="1"/>
        <v>#DIV/0!</v>
      </c>
      <c r="Y30" s="0" t="e">
        <f t="shared" si="2"/>
        <v>#DIV/0!</v>
      </c>
      <c r="Z30" s="0" t="e">
        <f t="shared" si="3"/>
        <v>#DIV/0!</v>
      </c>
      <c r="AB30" s="0" t="e">
        <f t="shared" si="4"/>
        <v>#DIV/0!</v>
      </c>
      <c r="AC30" s="0" t="e">
        <f t="shared" si="5"/>
        <v>#DIV/0!</v>
      </c>
    </row>
    <row r="31">
      <c r="A31" s="0" t="s">
        <v>113</v>
      </c>
      <c r="B31" s="0" t="s">
        <v>114</v>
      </c>
      <c r="C31" s="0">
        <v>17</v>
      </c>
      <c r="D31" s="0" t="s">
        <v>38</v>
      </c>
      <c r="E31" s="7">
        <v>35000</v>
      </c>
      <c r="F31" s="8">
        <v>250</v>
      </c>
      <c r="G31" s="9">
        <v>41455</v>
      </c>
      <c r="I31" s="0">
        <f t="shared" si="6"/>
        <v>0</v>
      </c>
      <c r="P31" s="0" t="e">
        <f t="shared" si="7"/>
        <v>#DIV/0!</v>
      </c>
      <c r="Q31" s="0" t="e">
        <f t="shared" si="8"/>
        <v>#DIV/0!</v>
      </c>
      <c r="R31" s="0" t="s">
        <v>35</v>
      </c>
      <c r="S31" s="0" t="s">
        <v>35</v>
      </c>
      <c r="V31" s="0" t="e">
        <f t="shared" si="0"/>
        <v>#DIV/0!</v>
      </c>
      <c r="W31" s="0" t="e">
        <f t="shared" si="1"/>
        <v>#DIV/0!</v>
      </c>
      <c r="Y31" s="0" t="e">
        <f t="shared" si="2"/>
        <v>#DIV/0!</v>
      </c>
      <c r="Z31" s="0" t="e">
        <f t="shared" si="3"/>
        <v>#DIV/0!</v>
      </c>
      <c r="AB31" s="0" t="e">
        <f t="shared" si="4"/>
        <v>#DIV/0!</v>
      </c>
      <c r="AC31" s="0" t="e">
        <f t="shared" si="5"/>
        <v>#DIV/0!</v>
      </c>
    </row>
    <row r="32">
      <c r="A32" s="0" t="s">
        <v>115</v>
      </c>
      <c r="B32" s="0" t="s">
        <v>114</v>
      </c>
      <c r="C32" s="0">
        <v>18</v>
      </c>
      <c r="D32" s="0" t="s">
        <v>38</v>
      </c>
      <c r="E32" s="7">
        <v>70000</v>
      </c>
      <c r="F32" s="8">
        <v>250</v>
      </c>
      <c r="G32" s="9">
        <v>40359</v>
      </c>
      <c r="I32" s="0">
        <f t="shared" si="6"/>
        <v>0</v>
      </c>
      <c r="P32" s="0" t="e">
        <f t="shared" si="7"/>
        <v>#DIV/0!</v>
      </c>
      <c r="Q32" s="0" t="e">
        <f t="shared" si="8"/>
        <v>#DIV/0!</v>
      </c>
      <c r="R32" s="0" t="s">
        <v>35</v>
      </c>
      <c r="S32" s="0" t="s">
        <v>35</v>
      </c>
      <c r="V32" s="0" t="e">
        <f t="shared" si="0"/>
        <v>#DIV/0!</v>
      </c>
      <c r="W32" s="0" t="e">
        <f t="shared" si="1"/>
        <v>#DIV/0!</v>
      </c>
      <c r="Y32" s="0" t="e">
        <f t="shared" si="2"/>
        <v>#DIV/0!</v>
      </c>
      <c r="Z32" s="0" t="e">
        <f t="shared" si="3"/>
        <v>#DIV/0!</v>
      </c>
      <c r="AB32" s="0" t="e">
        <f t="shared" si="4"/>
        <v>#DIV/0!</v>
      </c>
      <c r="AC32" s="0" t="e">
        <f t="shared" si="5"/>
        <v>#DIV/0!</v>
      </c>
    </row>
    <row r="33">
      <c r="E33" s="7"/>
      <c r="F33" s="8"/>
      <c r="G33" s="9"/>
    </row>
    <row r="34">
      <c r="E34" s="7"/>
      <c r="F34" s="8"/>
      <c r="G34" s="9"/>
    </row>
    <row r="35">
      <c r="E35" s="7"/>
      <c r="F35" s="8"/>
      <c r="G35" s="9"/>
    </row>
    <row r="36">
      <c r="E36" s="7"/>
      <c r="F36" s="8"/>
      <c r="G36" s="9"/>
    </row>
    <row r="37">
      <c r="E37" s="7"/>
      <c r="F37" s="8"/>
      <c r="G37" s="9"/>
    </row>
    <row r="38">
      <c r="E38" s="7"/>
      <c r="F38" s="8"/>
      <c r="G38" s="9"/>
    </row>
    <row r="39">
      <c r="E39" s="7"/>
      <c r="F39" s="8"/>
      <c r="G39" s="9"/>
    </row>
    <row r="40">
      <c r="E40" s="7"/>
      <c r="F40" s="8"/>
      <c r="G40" s="9"/>
    </row>
    <row r="41">
      <c r="E41" s="7"/>
      <c r="F41" s="8"/>
      <c r="G41" s="9"/>
    </row>
    <row r="42">
      <c r="E42" s="7"/>
      <c r="F42" s="8"/>
      <c r="G42" s="9"/>
    </row>
    <row r="43">
      <c r="E43" s="7"/>
      <c r="F43" s="8"/>
      <c r="G43" s="9"/>
    </row>
    <row r="44">
      <c r="E44" s="7"/>
      <c r="F44" s="8"/>
      <c r="G44" s="9"/>
    </row>
    <row r="45">
      <c r="A45" s="10"/>
      <c r="B45" s="10"/>
      <c r="C45" s="10"/>
      <c r="D45" s="10"/>
      <c r="E45" s="11"/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E46" s="7"/>
      <c r="F46" s="8"/>
      <c r="G46" s="9"/>
    </row>
    <row r="47">
      <c r="E47" s="7"/>
      <c r="F47" s="8"/>
      <c r="G47" s="9"/>
    </row>
    <row r="48">
      <c r="E48" s="7"/>
      <c r="F48" s="8"/>
      <c r="G48" s="9"/>
    </row>
    <row r="49">
      <c r="E49" s="7"/>
      <c r="F49" s="8"/>
      <c r="G49" s="9"/>
    </row>
    <row r="50">
      <c r="E50" s="7"/>
      <c r="F50" s="8"/>
      <c r="G50" s="9"/>
    </row>
    <row r="51">
      <c r="E51" s="7"/>
      <c r="F51" s="8"/>
      <c r="G51" s="9"/>
    </row>
    <row r="52">
      <c r="E52" s="7"/>
      <c r="F52" s="8"/>
      <c r="G52" s="9"/>
    </row>
    <row r="53">
      <c r="A53" s="10"/>
      <c r="B53" s="10"/>
      <c r="C53" s="14"/>
      <c r="D53" s="10"/>
      <c r="E53" s="11"/>
      <c r="F53" s="12"/>
      <c r="G53" s="1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C54" s="15" t="s">
        <v>116</v>
      </c>
      <c r="E54" s="16" t="s">
        <v>117</v>
      </c>
      <c r="F54" s="17" t="s">
        <v>96</v>
      </c>
    </row>
    <row r="55">
      <c r="C55" s="18">
        <f>AVERAGE(C5:C53)</f>
        <v>23.964285714285715</v>
      </c>
      <c r="E55" s="19">
        <f>SUM(E5:E53)</f>
        <v>144494000</v>
      </c>
      <c r="F55" s="19">
        <f>SUM(F5:F53)</f>
        <v>1051900</v>
      </c>
    </row>
    <row r="57">
      <c r="E57" s="20" t="s">
        <v>97</v>
      </c>
      <c r="F57" s="21" t="s">
        <v>98</v>
      </c>
    </row>
    <row r="58">
      <c r="E58" s="19">
        <f>AVERAGE(E5:E53)</f>
        <v>5160500</v>
      </c>
      <c r="F58" s="19">
        <f>AVERAGE(F5:F53)</f>
        <v>37567.857142857145</v>
      </c>
    </row>
    <row r="60" ht="13.8">
      <c r="A60" s="22" t="s">
        <v>99</v>
      </c>
      <c r="B60" s="22"/>
      <c r="F60" s="25" t="s">
        <v>100</v>
      </c>
    </row>
    <row r="61">
      <c r="A61" s="23">
        <f>F55+F61</f>
        <v>1481900</v>
      </c>
      <c r="B61" s="24"/>
      <c r="F61" s="26">
        <v>430000</v>
      </c>
    </row>
    <row r="64">
      <c r="F64" s="20" t="s">
        <v>101</v>
      </c>
    </row>
    <row r="65">
      <c r="F65" s="19" t="str">
        <f>INDEX(A5:A52, MATCH(MIN(F5:F53), (F5:F53),0), 1)</f>
        <v>Andrew Henderson</v>
      </c>
    </row>
    <row r="67">
      <c r="F67" s="20" t="s">
        <v>102</v>
      </c>
    </row>
    <row r="68">
      <c r="F68" s="19" t="str">
        <f>INDEX(A5:A53, MATCH(MAX(F5:F53), (F5:F53),0), 1)</f>
        <v>Kevin Davies</v>
      </c>
    </row>
  </sheetData>
  <sheetProtection selectLockedCells="1" selectUnlockedCells="1"/>
  <mergeCells>
    <mergeCell ref="A3:AB3"/>
  </mergeCells>
  <dataValidations count="1">
    <dataValidation type="list" operator="equal" allowBlank="1" showErrorMessage="1" sqref="G5:G53" xr:uid="{4EC1D28A-238D-4857-B6A2-FD2A9A834F37}">
      <formula1>FinDeContrato</formula1>
      <formula2>0</formula2>
    </dataValidation>
  </dataValidations>
  <hyperlinks>
    <hyperlink ref="A2" r:id="rId3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B343-31B1-4429-ACAE-4F59572A3CDD}">
  <dimension ref="C3:C4"/>
  <sheetViews>
    <sheetView workbookViewId="0">
      <selection activeCell="C7" sqref="C7"/>
    </sheetView>
  </sheetViews>
  <sheetFormatPr baseColWidth="10" defaultRowHeight="13.2" x14ac:dyDescent="0.25"/>
  <sheetData>
    <row r="3">
      <c r="C3" s="0">
        <v>1</v>
      </c>
    </row>
    <row r="4">
      <c r="C4" s="0">
        <v>3</v>
      </c>
    </row>
  </sheetData>
  <pageMargins left="0.7" right="0.7" top="0.78740157499999996" bottom="0.78740157499999996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C039-C821-408A-951B-B500E7ED184D}">
  <dimension ref="C3"/>
  <sheetViews>
    <sheetView workbookViewId="0">
      <selection activeCell="C4" sqref="C4"/>
    </sheetView>
  </sheetViews>
  <sheetFormatPr baseColWidth="10" defaultRowHeight="13.2" x14ac:dyDescent="0.25"/>
  <sheetData>
    <row r="3">
      <c r="C3" s="0">
        <f>SUM(Inputs!C3:C4)</f>
        <v>4</v>
      </c>
    </row>
  </sheetData>
  <pageMargins left="0.7" right="0.7" top="0.78740157499999996" bottom="0.7874015749999999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Liverpool@localhost.com</vt:lpstr>
      <vt:lpstr>Chelsea@localhost.com</vt:lpstr>
      <vt:lpstr>Inputs</vt:lpstr>
      <vt:lpstr>Outputs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summonpress</dc:creator>
  <cp:keywords/>
  <dc:description/>
  <cp:lastModifiedBy>Martin Frick</cp:lastModifiedBy>
  <cp:revision/>
  <dcterms:created xsi:type="dcterms:W3CDTF">2017-02-03T09:10:40Z</dcterms:created>
  <dcterms:modified xsi:type="dcterms:W3CDTF">2022-07-29T17:44:53Z</dcterms:modified>
  <cp:category/>
  <cp:contentStatus/>
</cp:coreProperties>
</file>