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frick\Documents\VT1\"/>
    </mc:Choice>
  </mc:AlternateContent>
  <xr:revisionPtr revIDLastSave="0" documentId="8_{3447F420-32F1-41CE-939B-05F1D9C74FA5}" xr6:coauthVersionLast="47" xr6:coauthVersionMax="47" xr10:uidLastSave="{00000000-0000-0000-0000-000000000000}"/>
  <bookViews>
    <workbookView xWindow="-98" yWindow="-98" windowWidth="20715" windowHeight="13155" tabRatio="493" xr2:uid="{00000000-000D-0000-FFFF-FFFF00000000}"/>
  </bookViews>
  <sheets>
    <sheet name="Arbeit" sheetId="1" r:id="rId1"/>
    <sheet name="Spielerpositionen" sheetId="2" r:id="rId2"/>
    <sheet name="Taktik" sheetId="3" r:id="rId3"/>
    <sheet name="Technik" sheetId="4" r:id="rId4"/>
  </sheets>
  <definedNames>
    <definedName name="Edad">Spielerpositionen!$E$1:$E$26</definedName>
    <definedName name="FinDeContrato">Spielerpositionen!$F$1:$F$26</definedName>
    <definedName name="RolesCentrocampista">Spielerpositionen!$C$2:$C$23</definedName>
    <definedName name="RolesDefensa">Spielerpositionen!$B$2:$B$18</definedName>
    <definedName name="RolesDelantero">Spielerpositionen!$D$2:$D$12</definedName>
    <definedName name="RolesPortero">Spielerpositionen!$A$2:$A$3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V5" i="1"/>
  <c r="W5" i="1"/>
  <c r="Y5" i="1"/>
  <c r="Z5" i="1"/>
  <c r="AB5" i="1"/>
  <c r="AC5" i="1"/>
  <c r="I6" i="1"/>
  <c r="S6" i="1" s="1"/>
  <c r="T6" i="1"/>
  <c r="W6" i="1"/>
  <c r="Z6" i="1"/>
  <c r="AC6" i="1"/>
  <c r="I7" i="1"/>
  <c r="S7" i="1" s="1"/>
  <c r="T7" i="1"/>
  <c r="W7" i="1"/>
  <c r="Z7" i="1"/>
  <c r="AC7" i="1"/>
  <c r="I8" i="1"/>
  <c r="S8" i="1" s="1"/>
  <c r="T8" i="1"/>
  <c r="W8" i="1"/>
  <c r="Z8" i="1"/>
  <c r="AC8" i="1"/>
  <c r="I9" i="1"/>
  <c r="AB9" i="1" s="1"/>
  <c r="Q9" i="1"/>
  <c r="W9" i="1"/>
  <c r="Z9" i="1"/>
  <c r="AC9" i="1"/>
  <c r="I10" i="1"/>
  <c r="P10" i="1" s="1"/>
  <c r="Q10" i="1"/>
  <c r="W10" i="1"/>
  <c r="Z10" i="1"/>
  <c r="AC10" i="1"/>
  <c r="I11" i="1"/>
  <c r="P11" i="1" s="1"/>
  <c r="Q11" i="1"/>
  <c r="W11" i="1"/>
  <c r="Z11" i="1"/>
  <c r="AC11" i="1"/>
  <c r="I12" i="1"/>
  <c r="P12" i="1" s="1"/>
  <c r="Q12" i="1"/>
  <c r="W12" i="1"/>
  <c r="Z12" i="1"/>
  <c r="AC12" i="1"/>
  <c r="I13" i="1"/>
  <c r="P13" i="1" s="1"/>
  <c r="Q13" i="1"/>
  <c r="W13" i="1"/>
  <c r="Z13" i="1"/>
  <c r="AC13" i="1"/>
  <c r="I14" i="1"/>
  <c r="P14" i="1" s="1"/>
  <c r="Q14" i="1"/>
  <c r="W14" i="1"/>
  <c r="Z14" i="1"/>
  <c r="AC14" i="1"/>
  <c r="I15" i="1"/>
  <c r="P15" i="1" s="1"/>
  <c r="Q15" i="1"/>
  <c r="W15" i="1"/>
  <c r="Z15" i="1"/>
  <c r="AC15" i="1"/>
  <c r="I16" i="1"/>
  <c r="P16" i="1" s="1"/>
  <c r="Q16" i="1"/>
  <c r="W16" i="1"/>
  <c r="Z16" i="1"/>
  <c r="AC16" i="1"/>
  <c r="I17" i="1"/>
  <c r="AB17" i="1" s="1"/>
  <c r="P17" i="1"/>
  <c r="Q17" i="1"/>
  <c r="W17" i="1"/>
  <c r="Y17" i="1"/>
  <c r="Z17" i="1"/>
  <c r="AC17" i="1"/>
  <c r="I18" i="1"/>
  <c r="P18" i="1" s="1"/>
  <c r="Q18" i="1"/>
  <c r="W18" i="1"/>
  <c r="Z18" i="1"/>
  <c r="AC18" i="1"/>
  <c r="I19" i="1"/>
  <c r="P19" i="1" s="1"/>
  <c r="Q19" i="1"/>
  <c r="W19" i="1"/>
  <c r="Z19" i="1"/>
  <c r="AC19" i="1"/>
  <c r="I20" i="1"/>
  <c r="P20" i="1" s="1"/>
  <c r="Q20" i="1"/>
  <c r="W20" i="1"/>
  <c r="Z20" i="1"/>
  <c r="AC20" i="1"/>
  <c r="I21" i="1"/>
  <c r="P21" i="1" s="1"/>
  <c r="Q21" i="1"/>
  <c r="W21" i="1"/>
  <c r="Z21" i="1"/>
  <c r="AC21" i="1"/>
  <c r="I22" i="1"/>
  <c r="P22" i="1" s="1"/>
  <c r="Q22" i="1"/>
  <c r="W22" i="1"/>
  <c r="Z22" i="1"/>
  <c r="AC22" i="1"/>
  <c r="I23" i="1"/>
  <c r="P23" i="1" s="1"/>
  <c r="Q23" i="1"/>
  <c r="W23" i="1"/>
  <c r="Z23" i="1"/>
  <c r="AC23" i="1"/>
  <c r="I24" i="1"/>
  <c r="P24" i="1" s="1"/>
  <c r="Q24" i="1"/>
  <c r="W24" i="1"/>
  <c r="Z24" i="1"/>
  <c r="AC24" i="1"/>
  <c r="I25" i="1"/>
  <c r="AB25" i="1" s="1"/>
  <c r="Q25" i="1"/>
  <c r="W25" i="1"/>
  <c r="Z25" i="1"/>
  <c r="AC25" i="1"/>
  <c r="I26" i="1"/>
  <c r="P26" i="1" s="1"/>
  <c r="Q26" i="1"/>
  <c r="W26" i="1"/>
  <c r="Z26" i="1"/>
  <c r="AC26" i="1"/>
  <c r="I27" i="1"/>
  <c r="P27" i="1" s="1"/>
  <c r="Q27" i="1"/>
  <c r="W27" i="1"/>
  <c r="Z27" i="1"/>
  <c r="AC27" i="1"/>
  <c r="I28" i="1"/>
  <c r="P28" i="1" s="1"/>
  <c r="Q28" i="1"/>
  <c r="W28" i="1"/>
  <c r="Z28" i="1"/>
  <c r="AC28" i="1"/>
  <c r="I29" i="1"/>
  <c r="P29" i="1" s="1"/>
  <c r="Q29" i="1"/>
  <c r="W29" i="1"/>
  <c r="Z29" i="1"/>
  <c r="AC29" i="1"/>
  <c r="I30" i="1"/>
  <c r="P30" i="1" s="1"/>
  <c r="Q30" i="1"/>
  <c r="W30" i="1"/>
  <c r="Z30" i="1"/>
  <c r="AC30" i="1"/>
  <c r="I31" i="1"/>
  <c r="P31" i="1" s="1"/>
  <c r="Q31" i="1"/>
  <c r="W31" i="1"/>
  <c r="Z31" i="1"/>
  <c r="AC31" i="1"/>
  <c r="I32" i="1"/>
  <c r="P32" i="1" s="1"/>
  <c r="Q32" i="1"/>
  <c r="W32" i="1"/>
  <c r="Z32" i="1"/>
  <c r="AC32" i="1"/>
  <c r="I33" i="1"/>
  <c r="AB33" i="1" s="1"/>
  <c r="Q33" i="1"/>
  <c r="W33" i="1"/>
  <c r="Y33" i="1"/>
  <c r="Z33" i="1"/>
  <c r="AC33" i="1"/>
  <c r="I34" i="1"/>
  <c r="P34" i="1" s="1"/>
  <c r="Q34" i="1"/>
  <c r="W34" i="1"/>
  <c r="Z34" i="1"/>
  <c r="AC34" i="1"/>
  <c r="I35" i="1"/>
  <c r="P35" i="1" s="1"/>
  <c r="Q35" i="1"/>
  <c r="W35" i="1"/>
  <c r="Z35" i="1"/>
  <c r="AC35" i="1"/>
  <c r="I36" i="1"/>
  <c r="P36" i="1" s="1"/>
  <c r="Q36" i="1"/>
  <c r="W36" i="1"/>
  <c r="Z36" i="1"/>
  <c r="AC36" i="1"/>
  <c r="I37" i="1"/>
  <c r="P37" i="1" s="1"/>
  <c r="Q37" i="1"/>
  <c r="W37" i="1"/>
  <c r="Z37" i="1"/>
  <c r="AC37" i="1"/>
  <c r="I38" i="1"/>
  <c r="P38" i="1" s="1"/>
  <c r="Q38" i="1"/>
  <c r="W38" i="1"/>
  <c r="Z38" i="1"/>
  <c r="AC38" i="1"/>
  <c r="I39" i="1"/>
  <c r="P39" i="1" s="1"/>
  <c r="Q39" i="1"/>
  <c r="V39" i="1"/>
  <c r="W39" i="1"/>
  <c r="Z39" i="1"/>
  <c r="AC39" i="1"/>
  <c r="I40" i="1"/>
  <c r="P40" i="1" s="1"/>
  <c r="Q40" i="1"/>
  <c r="W40" i="1"/>
  <c r="Z40" i="1"/>
  <c r="AC40" i="1"/>
  <c r="I41" i="1"/>
  <c r="V41" i="1" s="1"/>
  <c r="Q41" i="1"/>
  <c r="W41" i="1"/>
  <c r="Z41" i="1"/>
  <c r="AC41" i="1"/>
  <c r="I42" i="1"/>
  <c r="P42" i="1" s="1"/>
  <c r="Q42" i="1"/>
  <c r="W42" i="1"/>
  <c r="Z42" i="1"/>
  <c r="AC42" i="1"/>
  <c r="I43" i="1"/>
  <c r="P43" i="1" s="1"/>
  <c r="Q43" i="1"/>
  <c r="W43" i="1"/>
  <c r="Z43" i="1"/>
  <c r="AC43" i="1"/>
  <c r="I44" i="1"/>
  <c r="P44" i="1" s="1"/>
  <c r="Q44" i="1"/>
  <c r="W44" i="1"/>
  <c r="Z44" i="1"/>
  <c r="AC44" i="1"/>
  <c r="I45" i="1"/>
  <c r="P45" i="1" s="1"/>
  <c r="Q45" i="1"/>
  <c r="W45" i="1"/>
  <c r="Z45" i="1"/>
  <c r="AC45" i="1"/>
  <c r="I46" i="1"/>
  <c r="P46" i="1" s="1"/>
  <c r="Q46" i="1"/>
  <c r="W46" i="1"/>
  <c r="Z46" i="1"/>
  <c r="AC46" i="1"/>
  <c r="I47" i="1"/>
  <c r="P47" i="1" s="1"/>
  <c r="Q47" i="1"/>
  <c r="W47" i="1"/>
  <c r="Z47" i="1"/>
  <c r="AC47" i="1"/>
  <c r="I48" i="1"/>
  <c r="P48" i="1" s="1"/>
  <c r="Q48" i="1"/>
  <c r="W48" i="1"/>
  <c r="Z48" i="1"/>
  <c r="AC48" i="1"/>
  <c r="I49" i="1"/>
  <c r="V49" i="1" s="1"/>
  <c r="Q49" i="1"/>
  <c r="W49" i="1"/>
  <c r="Z49" i="1"/>
  <c r="AC49" i="1"/>
  <c r="I50" i="1"/>
  <c r="P50" i="1" s="1"/>
  <c r="Q50" i="1"/>
  <c r="W50" i="1"/>
  <c r="Z50" i="1"/>
  <c r="AC50" i="1"/>
  <c r="I51" i="1"/>
  <c r="P51" i="1" s="1"/>
  <c r="Q51" i="1"/>
  <c r="W51" i="1"/>
  <c r="Z51" i="1"/>
  <c r="AB51" i="1"/>
  <c r="AC51" i="1"/>
  <c r="I52" i="1"/>
  <c r="P52" i="1" s="1"/>
  <c r="Q52" i="1"/>
  <c r="W52" i="1"/>
  <c r="Z52" i="1"/>
  <c r="AC52" i="1"/>
  <c r="I53" i="1"/>
  <c r="P53" i="1" s="1"/>
  <c r="Q53" i="1"/>
  <c r="W53" i="1"/>
  <c r="Z53" i="1"/>
  <c r="AC53" i="1"/>
  <c r="C55" i="1"/>
  <c r="E55" i="1"/>
  <c r="F55" i="1"/>
  <c r="A61" i="1" s="1"/>
  <c r="N55" i="1"/>
  <c r="E58" i="1"/>
  <c r="F58" i="1"/>
  <c r="AB12" i="1" l="1"/>
  <c r="V51" i="1"/>
  <c r="AB41" i="1"/>
  <c r="V15" i="1"/>
  <c r="P33" i="1"/>
  <c r="V11" i="1"/>
  <c r="P49" i="1"/>
  <c r="V47" i="1"/>
  <c r="V7" i="1"/>
  <c r="AB28" i="1"/>
  <c r="Y41" i="1"/>
  <c r="Y25" i="1"/>
  <c r="Y9" i="1"/>
  <c r="AB49" i="1"/>
  <c r="V31" i="1"/>
  <c r="Y49" i="1"/>
  <c r="AB43" i="1"/>
  <c r="P41" i="1"/>
  <c r="AB36" i="1"/>
  <c r="P25" i="1"/>
  <c r="AB20" i="1"/>
  <c r="P9" i="1"/>
  <c r="V23" i="1"/>
  <c r="AB53" i="1"/>
  <c r="V48" i="1"/>
  <c r="AB45" i="1"/>
  <c r="V40" i="1"/>
  <c r="AB37" i="1"/>
  <c r="AB35" i="1"/>
  <c r="V33" i="1"/>
  <c r="V32" i="1"/>
  <c r="AB29" i="1"/>
  <c r="AB27" i="1"/>
  <c r="V25" i="1"/>
  <c r="V24" i="1"/>
  <c r="AB21" i="1"/>
  <c r="AB19" i="1"/>
  <c r="V17" i="1"/>
  <c r="V16" i="1"/>
  <c r="AB13" i="1"/>
  <c r="AB11" i="1"/>
  <c r="V9" i="1"/>
  <c r="V8" i="1"/>
  <c r="AB52" i="1"/>
  <c r="AB44" i="1"/>
  <c r="Y53" i="1"/>
  <c r="Y45" i="1"/>
  <c r="Y13" i="1"/>
  <c r="V43" i="1"/>
  <c r="V35" i="1"/>
  <c r="V27" i="1"/>
  <c r="V19" i="1"/>
  <c r="V53" i="1"/>
  <c r="V52" i="1"/>
  <c r="AB47" i="1"/>
  <c r="V45" i="1"/>
  <c r="V44" i="1"/>
  <c r="AB39" i="1"/>
  <c r="V37" i="1"/>
  <c r="V36" i="1"/>
  <c r="AB31" i="1"/>
  <c r="V29" i="1"/>
  <c r="V28" i="1"/>
  <c r="AB23" i="1"/>
  <c r="V21" i="1"/>
  <c r="V20" i="1"/>
  <c r="AB15" i="1"/>
  <c r="V13" i="1"/>
  <c r="V12" i="1"/>
  <c r="AB7" i="1"/>
  <c r="Y29" i="1"/>
  <c r="Y21" i="1"/>
  <c r="AB48" i="1"/>
  <c r="AB40" i="1"/>
  <c r="AB32" i="1"/>
  <c r="AB24" i="1"/>
  <c r="AB16" i="1"/>
  <c r="AB8" i="1"/>
  <c r="Y37" i="1"/>
  <c r="Y52" i="1"/>
  <c r="AB50" i="1"/>
  <c r="V50" i="1"/>
  <c r="Y48" i="1"/>
  <c r="AB46" i="1"/>
  <c r="V46" i="1"/>
  <c r="Y44" i="1"/>
  <c r="AB42" i="1"/>
  <c r="V42" i="1"/>
  <c r="Y40" i="1"/>
  <c r="AB38" i="1"/>
  <c r="V38" i="1"/>
  <c r="Y36" i="1"/>
  <c r="AB34" i="1"/>
  <c r="V34" i="1"/>
  <c r="Y32" i="1"/>
  <c r="AB30" i="1"/>
  <c r="V30" i="1"/>
  <c r="Y28" i="1"/>
  <c r="AB26" i="1"/>
  <c r="V26" i="1"/>
  <c r="Y24" i="1"/>
  <c r="AB22" i="1"/>
  <c r="V22" i="1"/>
  <c r="Y20" i="1"/>
  <c r="AB18" i="1"/>
  <c r="V18" i="1"/>
  <c r="Y16" i="1"/>
  <c r="AB14" i="1"/>
  <c r="V14" i="1"/>
  <c r="Y12" i="1"/>
  <c r="AB10" i="1"/>
  <c r="V10" i="1"/>
  <c r="Y8" i="1"/>
  <c r="AB6" i="1"/>
  <c r="V6" i="1"/>
  <c r="Y51" i="1"/>
  <c r="Y47" i="1"/>
  <c r="Y43" i="1"/>
  <c r="Y39" i="1"/>
  <c r="Y35" i="1"/>
  <c r="Y31" i="1"/>
  <c r="Y27" i="1"/>
  <c r="Y23" i="1"/>
  <c r="Y19" i="1"/>
  <c r="Y15" i="1"/>
  <c r="Y11" i="1"/>
  <c r="Y7" i="1"/>
  <c r="Y50" i="1"/>
  <c r="Y46" i="1"/>
  <c r="Y42" i="1"/>
  <c r="Y38" i="1"/>
  <c r="Y34" i="1"/>
  <c r="Y30" i="1"/>
  <c r="Y26" i="1"/>
  <c r="Y22" i="1"/>
  <c r="Y18" i="1"/>
  <c r="Y14" i="1"/>
  <c r="Y10" i="1"/>
  <c r="Y6" i="1"/>
</calcChain>
</file>

<file path=xl/sharedStrings.xml><?xml version="1.0" encoding="utf-8"?>
<sst xmlns="http://schemas.openxmlformats.org/spreadsheetml/2006/main" count="408" uniqueCount="179">
  <si>
    <t>de.excelworld.net</t>
  </si>
  <si>
    <t>Excelworld</t>
  </si>
  <si>
    <t>Spieler</t>
  </si>
  <si>
    <t>Position</t>
  </si>
  <si>
    <t>Alter</t>
  </si>
  <si>
    <t>Nationalität</t>
  </si>
  <si>
    <t>Wert</t>
  </si>
  <si>
    <t>Monatsgehalt</t>
  </si>
  <si>
    <t>Vertragsende</t>
  </si>
  <si>
    <t>Bedingungen</t>
  </si>
  <si>
    <t>Absolvierte Spiele</t>
  </si>
  <si>
    <t>Titelspiele</t>
  </si>
  <si>
    <t>Spiele in der Zweitmannschaft</t>
  </si>
  <si>
    <t>Spiele i.d. Jugendliga</t>
  </si>
  <si>
    <t>Minuten gespielt</t>
  </si>
  <si>
    <t>Mittlere Qualifikation</t>
  </si>
  <si>
    <t>Tore</t>
  </si>
  <si>
    <t>Tore pro Spiel</t>
  </si>
  <si>
    <t>Ein Tor alle … Minuten</t>
  </si>
  <si>
    <t>Gehaltene Tore</t>
  </si>
  <si>
    <t>Gehaltene Tore pro Spiel</t>
  </si>
  <si>
    <t>Ein gehaltenes Tor alle … Minuten</t>
  </si>
  <si>
    <t>Vorlagen</t>
  </si>
  <si>
    <t>Vorlagen pro Spiel</t>
  </si>
  <si>
    <t>Eine Vorlage alle … Minuten</t>
  </si>
  <si>
    <t>Gelbe Karten</t>
  </si>
  <si>
    <t>Gelbe Karten pro Spiel</t>
  </si>
  <si>
    <t>Eine gelbe Karte alle … Minuten</t>
  </si>
  <si>
    <t>Rote Karten</t>
  </si>
  <si>
    <t>Rote Karten pro Spiel</t>
  </si>
  <si>
    <t>Eine rote Karte all … Minuten</t>
  </si>
  <si>
    <t>Verletzungen</t>
  </si>
  <si>
    <t>Jussi Jaaskelainen</t>
  </si>
  <si>
    <t>Torhüter</t>
  </si>
  <si>
    <t>Finnland</t>
  </si>
  <si>
    <t>-</t>
  </si>
  <si>
    <t>Rob Lainton</t>
  </si>
  <si>
    <t>Ersatztorhüter</t>
  </si>
  <si>
    <t>England</t>
  </si>
  <si>
    <t>Jay Lynch</t>
  </si>
  <si>
    <t>Thomas Turner</t>
  </si>
  <si>
    <t>Gary Cahill</t>
  </si>
  <si>
    <t>Innenverteidiger</t>
  </si>
  <si>
    <t>Andy O'Brien</t>
  </si>
  <si>
    <t>Rhys Bennett</t>
  </si>
  <si>
    <t>Zat Knight</t>
  </si>
  <si>
    <t>Paul Robinson</t>
  </si>
  <si>
    <t>Linksverteidiger</t>
  </si>
  <si>
    <t>Irland</t>
  </si>
  <si>
    <t>Gretar Steinsson</t>
  </si>
  <si>
    <t>Rechtsverteidiger</t>
  </si>
  <si>
    <t>Island</t>
  </si>
  <si>
    <t>Sam Ricketts</t>
  </si>
  <si>
    <t>Wales</t>
  </si>
  <si>
    <t>Matty Taylor</t>
  </si>
  <si>
    <t>Joey O'Brien</t>
  </si>
  <si>
    <t>Joe Riley</t>
  </si>
  <si>
    <t>Andrew Burns</t>
  </si>
  <si>
    <t>Alex McQuade</t>
  </si>
  <si>
    <t>Chris Stokes</t>
  </si>
  <si>
    <t>Tom Eckersley</t>
  </si>
  <si>
    <t>Nathan Battersby</t>
  </si>
  <si>
    <t>s</t>
  </si>
  <si>
    <t>Lewis Proudfoot</t>
  </si>
  <si>
    <t>Adam Blakeman</t>
  </si>
  <si>
    <t>Sean Davies</t>
  </si>
  <si>
    <t>Sechser</t>
  </si>
  <si>
    <t>Frank Lampard</t>
  </si>
  <si>
    <t>Achter</t>
  </si>
  <si>
    <t>Stuart McDonald</t>
  </si>
  <si>
    <t>Ruben Yttergârd Jenssen</t>
  </si>
  <si>
    <t>Norwegen</t>
  </si>
  <si>
    <t>Richard Davies</t>
  </si>
  <si>
    <t>Hedwiges Maduro</t>
  </si>
  <si>
    <t>Niederlande</t>
  </si>
  <si>
    <t>Liam Irwin</t>
  </si>
  <si>
    <t>Graeme MacGregor</t>
  </si>
  <si>
    <t>Schottland</t>
  </si>
  <si>
    <t>Oulwasamni Odelusi</t>
  </si>
  <si>
    <t>Sam Sheridam</t>
  </si>
  <si>
    <t>Grant Spencer</t>
  </si>
  <si>
    <t>Ryan Statye</t>
  </si>
  <si>
    <t>Stuart Holden</t>
  </si>
  <si>
    <t>USA</t>
  </si>
  <si>
    <t>Lee Chung-Young</t>
  </si>
  <si>
    <t>Südkorea</t>
  </si>
  <si>
    <t>Maison McGeechan</t>
  </si>
  <si>
    <t>Aaron Mooy</t>
  </si>
  <si>
    <t>Zehner</t>
  </si>
  <si>
    <t>Australien</t>
  </si>
  <si>
    <t>Vladimir Weiss</t>
  </si>
  <si>
    <t>Slowakei</t>
  </si>
  <si>
    <t>Jack Wilshere</t>
  </si>
  <si>
    <t>Adrian Gonzalez</t>
  </si>
  <si>
    <t>Spanien</t>
  </si>
  <si>
    <t>Mark Davies</t>
  </si>
  <si>
    <t>Kevin Davies</t>
  </si>
  <si>
    <t>Linksaussen</t>
  </si>
  <si>
    <t>George Pawley</t>
  </si>
  <si>
    <t>Ivan Klasnic</t>
  </si>
  <si>
    <t>Mittelstürmer</t>
  </si>
  <si>
    <t>Kroatien</t>
  </si>
  <si>
    <t>Johan Elmander</t>
  </si>
  <si>
    <t>Schweiz</t>
  </si>
  <si>
    <t>Javlon Campbell</t>
  </si>
  <si>
    <t>Raphael Duyile</t>
  </si>
  <si>
    <t>Rechtsaussen</t>
  </si>
  <si>
    <t>Michael O'Halloran</t>
  </si>
  <si>
    <t>Jack Sampson</t>
  </si>
  <si>
    <t>Durchschnittsalter</t>
  </si>
  <si>
    <t>Gesamtwert</t>
  </si>
  <si>
    <t>Monatsgehälter gesamt</t>
  </si>
  <si>
    <t>Media de calificaciones</t>
  </si>
  <si>
    <t>Durchschnittswert</t>
  </si>
  <si>
    <t>Durchschnittliches Monatsgehalt</t>
  </si>
  <si>
    <t>Monatsgehälter gesamt (inkl. Trainerstab)</t>
  </si>
  <si>
    <t>Monatsgehälter Trainerstab</t>
  </si>
  <si>
    <t>Tor</t>
  </si>
  <si>
    <t>Verteidigung</t>
  </si>
  <si>
    <t>Mittelfeld</t>
  </si>
  <si>
    <t>Stürmer</t>
  </si>
  <si>
    <t>Zentraler Stürmer</t>
  </si>
  <si>
    <t>Linker Außenstürmer</t>
  </si>
  <si>
    <t>Rechter Außenstürmer</t>
  </si>
  <si>
    <t>NAME DES SPIELERS:</t>
  </si>
  <si>
    <t>TEAM:</t>
  </si>
  <si>
    <t>POSITION:</t>
  </si>
  <si>
    <t>SYSTEM:</t>
  </si>
  <si>
    <t>ART D. AKTION:</t>
  </si>
  <si>
    <t>ART D. DECKUNG:</t>
  </si>
  <si>
    <t>SPIEL:</t>
  </si>
  <si>
    <t>TAKTISCHE MANÖVER DER SPIELER</t>
  </si>
  <si>
    <t>Nummer d. Aktion</t>
  </si>
  <si>
    <t>Spielfeldzone</t>
  </si>
  <si>
    <t>Spielminute d. Aktion</t>
  </si>
  <si>
    <t>Wirksamkeit</t>
  </si>
  <si>
    <t>Spielergebnis</t>
  </si>
  <si>
    <t>Freilaufen</t>
  </si>
  <si>
    <t>Unterstützung</t>
  </si>
  <si>
    <t>Mauer</t>
  </si>
  <si>
    <t>Richtungswechsel</t>
  </si>
  <si>
    <t>Doppelpass</t>
  </si>
  <si>
    <t>Rhythmuswechsel</t>
  </si>
  <si>
    <t>Rückzug</t>
  </si>
  <si>
    <t>Deckung</t>
  </si>
  <si>
    <t>Manndeckung</t>
  </si>
  <si>
    <t>Tausch</t>
  </si>
  <si>
    <t>Pressing</t>
  </si>
  <si>
    <t>Grätschen</t>
  </si>
  <si>
    <t>Effizienz</t>
  </si>
  <si>
    <t>0 – Schlecht</t>
  </si>
  <si>
    <t>1- Gut</t>
  </si>
  <si>
    <t>Ergebnis</t>
  </si>
  <si>
    <t>S- Sieg</t>
  </si>
  <si>
    <t>U- Unentschieden</t>
  </si>
  <si>
    <t>N- Niederlage</t>
  </si>
  <si>
    <t>TECHNIK DES SPIELERS</t>
  </si>
  <si>
    <t>Wirkamkeit</t>
  </si>
  <si>
    <t>Kontrolle</t>
  </si>
  <si>
    <t>1-</t>
  </si>
  <si>
    <t>Z4-</t>
  </si>
  <si>
    <t>27'-</t>
  </si>
  <si>
    <t>G-</t>
  </si>
  <si>
    <t>Geschick</t>
  </si>
  <si>
    <t>Führung</t>
  </si>
  <si>
    <t>Tritt</t>
  </si>
  <si>
    <t>Kopfschüsse</t>
  </si>
  <si>
    <t>Dribbeln</t>
  </si>
  <si>
    <t>Zug</t>
  </si>
  <si>
    <t>Abfangen</t>
  </si>
  <si>
    <t>Einschuss</t>
  </si>
  <si>
    <t>1-2-</t>
  </si>
  <si>
    <t>Z6-Z5</t>
  </si>
  <si>
    <t>15'-23'</t>
  </si>
  <si>
    <t>0-1</t>
  </si>
  <si>
    <t>P-E</t>
  </si>
  <si>
    <t>Pässe</t>
  </si>
  <si>
    <t>Scheinangriffe</t>
  </si>
  <si>
    <t>Staffellauf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</si>
</sst>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d\-mmm\-yyyy;@"/>
  </numFmts>
  <fonts count="12" x14ac:knownFonts="1"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8"/>
      <color indexed="4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NumberFormat="1" applyFill="1" applyBorder="1" applyAlignment="1" applyProtection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0" xfId="0" applyFont="1"/>
    <xf numFmtId="164" fontId="0" fillId="4" borderId="0" xfId="0" applyNumberFormat="1" applyFill="1"/>
    <xf numFmtId="164" fontId="0" fillId="5" borderId="0" xfId="0" applyNumberFormat="1" applyFill="1"/>
    <xf numFmtId="165" fontId="0" fillId="0" borderId="0" xfId="0" applyNumberFormat="1"/>
    <xf numFmtId="0" fontId="0" fillId="0" borderId="3" xfId="0" applyBorder="1"/>
    <xf numFmtId="164" fontId="0" fillId="4" borderId="3" xfId="0" applyNumberFormat="1" applyFill="1" applyBorder="1"/>
    <xf numFmtId="164" fontId="0" fillId="5" borderId="3" xfId="0" applyNumberFormat="1" applyFill="1" applyBorder="1"/>
    <xf numFmtId="165" fontId="0" fillId="0" borderId="3" xfId="0" applyNumberFormat="1" applyBorder="1"/>
    <xf numFmtId="0" fontId="0" fillId="0" borderId="4" xfId="0" applyBorder="1"/>
    <xf numFmtId="0" fontId="7" fillId="6" borderId="5" xfId="0" applyFont="1" applyFill="1" applyBorder="1"/>
    <xf numFmtId="0" fontId="7" fillId="4" borderId="6" xfId="0" applyFont="1" applyFill="1" applyBorder="1"/>
    <xf numFmtId="0" fontId="7" fillId="6" borderId="7" xfId="0" applyFont="1" applyFill="1" applyBorder="1"/>
    <xf numFmtId="2" fontId="0" fillId="0" borderId="1" xfId="0" applyNumberFormat="1" applyBorder="1"/>
    <xf numFmtId="164" fontId="0" fillId="0" borderId="1" xfId="0" applyNumberFormat="1" applyBorder="1"/>
    <xf numFmtId="0" fontId="7" fillId="4" borderId="1" xfId="0" applyFont="1" applyFill="1" applyBorder="1"/>
    <xf numFmtId="0" fontId="7" fillId="6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0" borderId="8" xfId="0" applyBorder="1"/>
    <xf numFmtId="165" fontId="0" fillId="0" borderId="8" xfId="0" applyNumberFormat="1" applyBorder="1"/>
    <xf numFmtId="0" fontId="0" fillId="0" borderId="9" xfId="0" applyBorder="1"/>
    <xf numFmtId="165" fontId="0" fillId="0" borderId="9" xfId="0" applyNumberFormat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8" fillId="2" borderId="12" xfId="0" applyFont="1" applyFill="1" applyBorder="1"/>
    <xf numFmtId="0" fontId="9" fillId="0" borderId="13" xfId="0" applyFont="1" applyBorder="1"/>
    <xf numFmtId="0" fontId="9" fillId="0" borderId="14" xfId="0" applyFont="1" applyBorder="1"/>
    <xf numFmtId="0" fontId="9" fillId="0" borderId="12" xfId="0" applyFont="1" applyBorder="1"/>
    <xf numFmtId="0" fontId="9" fillId="3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4" borderId="28" xfId="0" applyFont="1" applyFill="1" applyBorder="1" applyAlignment="1">
      <alignment horizontal="center"/>
    </xf>
    <xf numFmtId="0" fontId="0" fillId="0" borderId="29" xfId="0" applyBorder="1"/>
    <xf numFmtId="0" fontId="5" fillId="4" borderId="30" xfId="0" applyFont="1" applyFill="1" applyBorder="1"/>
    <xf numFmtId="0" fontId="6" fillId="6" borderId="28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10" fillId="0" borderId="0" xfId="0" applyFont="1"/>
    <xf numFmtId="0" fontId="11" fillId="3" borderId="12" xfId="0" applyFont="1" applyFill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1" fillId="4" borderId="28" xfId="0" applyFont="1" applyFill="1" applyBorder="1" applyAlignment="1">
      <alignment horizontal="center"/>
    </xf>
    <xf numFmtId="0" fontId="10" fillId="0" borderId="29" xfId="0" applyFont="1" applyBorder="1"/>
    <xf numFmtId="0" fontId="11" fillId="4" borderId="30" xfId="0" applyFont="1" applyFill="1" applyBorder="1"/>
    <xf numFmtId="0" fontId="9" fillId="6" borderId="28" xfId="0" applyFont="1" applyFill="1" applyBorder="1"/>
    <xf numFmtId="0" fontId="10" fillId="6" borderId="31" xfId="0" applyFont="1" applyFill="1" applyBorder="1"/>
    <xf numFmtId="0" fontId="10" fillId="6" borderId="30" xfId="0" applyFont="1" applyFill="1" applyBorder="1"/>
    <xf numFmtId="0" fontId="6" fillId="3" borderId="8" xfId="0" applyFont="1" applyFill="1" applyBorder="1"/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6" fillId="2" borderId="8" xfId="0" applyFont="1" applyFill="1" applyBorder="1"/>
    <xf numFmtId="164" fontId="0" fillId="0" borderId="32" xfId="0" applyNumberFormat="1" applyBorder="1"/>
    <xf numFmtId="0" fontId="4" fillId="0" borderId="1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28575</xdr:rowOff>
    </xdr:from>
    <xdr:to>
      <xdr:col>1</xdr:col>
      <xdr:colOff>885825</xdr:colOff>
      <xdr:row>2</xdr:row>
      <xdr:rowOff>762000</xdr:rowOff>
    </xdr:to>
    <xdr:pic>
      <xdr:nvPicPr>
        <xdr:cNvPr id="1025" name="1 Imagen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419100"/>
          <a:ext cx="733425" cy="733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16</xdr:row>
      <xdr:rowOff>19050</xdr:rowOff>
    </xdr:from>
    <xdr:to>
      <xdr:col>2</xdr:col>
      <xdr:colOff>142875</xdr:colOff>
      <xdr:row>32</xdr:row>
      <xdr:rowOff>123825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686050"/>
          <a:ext cx="3438525" cy="2838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142875</xdr:rowOff>
    </xdr:from>
    <xdr:to>
      <xdr:col>2</xdr:col>
      <xdr:colOff>381000</xdr:colOff>
      <xdr:row>30</xdr:row>
      <xdr:rowOff>180975</xdr:rowOff>
    </xdr:to>
    <xdr:pic>
      <xdr:nvPicPr>
        <xdr:cNvPr id="4097" name="Picture 5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43275"/>
          <a:ext cx="3429000" cy="2838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s.excelworld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1"/>
  <sheetViews>
    <sheetView tabSelected="1" topLeftCell="A9" workbookViewId="0">
      <selection activeCell="A18" sqref="A18:XFD18"/>
    </sheetView>
  </sheetViews>
  <sheetFormatPr baseColWidth="10" defaultColWidth="11.3984375" defaultRowHeight="12.75" x14ac:dyDescent="0.35"/>
  <cols>
    <col min="1" max="1" width="22.1328125" customWidth="1"/>
    <col min="2" max="2" width="14.86328125" customWidth="1"/>
    <col min="3" max="3" width="13.1328125" customWidth="1"/>
    <col min="4" max="4" width="14.1328125" customWidth="1"/>
    <col min="5" max="5" width="19.59765625" customWidth="1"/>
    <col min="6" max="6" width="26.59765625" customWidth="1"/>
    <col min="7" max="7" width="17" customWidth="1"/>
    <col min="8" max="8" width="25.3984375" customWidth="1"/>
    <col min="9" max="9" width="18.1328125" customWidth="1"/>
    <col min="10" max="10" width="19.1328125" customWidth="1"/>
    <col min="11" max="11" width="25.265625" customWidth="1"/>
    <col min="12" max="12" width="22.73046875" customWidth="1"/>
    <col min="13" max="13" width="17.86328125" customWidth="1"/>
    <col min="14" max="14" width="20.3984375" customWidth="1"/>
    <col min="15" max="15" width="7" customWidth="1"/>
    <col min="16" max="16" width="18.86328125" customWidth="1"/>
    <col min="17" max="17" width="24.3984375" customWidth="1"/>
    <col min="18" max="18" width="18" customWidth="1"/>
    <col min="19" max="19" width="30" customWidth="1"/>
    <col min="20" max="20" width="34.3984375" customWidth="1"/>
    <col min="21" max="21" width="12.3984375" customWidth="1"/>
    <col min="22" max="22" width="24.3984375" customWidth="1"/>
    <col min="23" max="23" width="32.86328125" customWidth="1"/>
    <col min="24" max="24" width="18.86328125" customWidth="1"/>
    <col min="25" max="25" width="30.86328125" customWidth="1"/>
    <col min="26" max="26" width="37.59765625" customWidth="1"/>
    <col min="27" max="27" width="28" customWidth="1"/>
    <col min="28" max="28" width="27" customWidth="1"/>
    <col min="29" max="29" width="33.1328125" customWidth="1"/>
    <col min="30" max="30" width="10.265625" customWidth="1"/>
  </cols>
  <sheetData>
    <row r="1" spans="1:30" ht="10.5" customHeight="1" x14ac:dyDescent="0.4">
      <c r="A1" s="1"/>
      <c r="B1" s="2"/>
    </row>
    <row r="2" spans="1:30" ht="20.25" customHeight="1" x14ac:dyDescent="0.35">
      <c r="A2" s="3" t="s">
        <v>0</v>
      </c>
    </row>
    <row r="3" spans="1:30" ht="61.5" customHeight="1" x14ac:dyDescent="0.35">
      <c r="A3" s="82" t="s">
        <v>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</row>
    <row r="4" spans="1:30" s="6" customFormat="1" ht="14.25" thickBot="1" x14ac:dyDescent="0.4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5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</row>
    <row r="5" spans="1:30" ht="13.15" thickTop="1" x14ac:dyDescent="0.35">
      <c r="A5" t="s">
        <v>32</v>
      </c>
      <c r="B5" t="s">
        <v>33</v>
      </c>
      <c r="C5">
        <v>34</v>
      </c>
      <c r="D5" t="s">
        <v>34</v>
      </c>
      <c r="E5" s="7">
        <v>4400000</v>
      </c>
      <c r="F5" s="8">
        <v>92000</v>
      </c>
      <c r="G5" s="9">
        <v>40359</v>
      </c>
      <c r="I5">
        <v>0</v>
      </c>
      <c r="O5" t="s">
        <v>35</v>
      </c>
      <c r="S5" t="e">
        <f>R5/I5</f>
        <v>#DIV/0!</v>
      </c>
      <c r="T5" t="e">
        <f>M5/R5</f>
        <v>#DIV/0!</v>
      </c>
      <c r="V5" t="e">
        <f t="shared" ref="V5:V36" si="0">U5/I5</f>
        <v>#DIV/0!</v>
      </c>
      <c r="W5" t="e">
        <f t="shared" ref="W5:W36" si="1">M5/U5</f>
        <v>#DIV/0!</v>
      </c>
      <c r="Y5" t="e">
        <f t="shared" ref="Y5:Y36" si="2">X5/I5</f>
        <v>#DIV/0!</v>
      </c>
      <c r="Z5" t="e">
        <f t="shared" ref="Z5:Z36" si="3">M5/X5</f>
        <v>#DIV/0!</v>
      </c>
      <c r="AB5" t="e">
        <f t="shared" ref="AB5:AB36" si="4">AA5/I5</f>
        <v>#DIV/0!</v>
      </c>
      <c r="AC5" t="e">
        <f t="shared" ref="AC5:AC36" si="5">M5/AA5</f>
        <v>#DIV/0!</v>
      </c>
    </row>
    <row r="6" spans="1:30" x14ac:dyDescent="0.35">
      <c r="A6" t="s">
        <v>36</v>
      </c>
      <c r="B6" t="s">
        <v>37</v>
      </c>
      <c r="C6">
        <v>19</v>
      </c>
      <c r="D6" t="s">
        <v>38</v>
      </c>
      <c r="E6" s="7">
        <v>22000</v>
      </c>
      <c r="F6" s="8">
        <v>2300</v>
      </c>
      <c r="G6" s="9">
        <v>40359</v>
      </c>
      <c r="I6">
        <f t="shared" ref="I6:I53" si="6">SUM(J6,K6,L6)</f>
        <v>0</v>
      </c>
      <c r="O6" t="s">
        <v>35</v>
      </c>
      <c r="S6" t="e">
        <f>R6/I6</f>
        <v>#DIV/0!</v>
      </c>
      <c r="T6" t="e">
        <f>M6/R6</f>
        <v>#DIV/0!</v>
      </c>
      <c r="V6" t="e">
        <f t="shared" si="0"/>
        <v>#DIV/0!</v>
      </c>
      <c r="W6" t="e">
        <f t="shared" si="1"/>
        <v>#DIV/0!</v>
      </c>
      <c r="Y6" t="e">
        <f t="shared" si="2"/>
        <v>#DIV/0!</v>
      </c>
      <c r="Z6" t="e">
        <f t="shared" si="3"/>
        <v>#DIV/0!</v>
      </c>
      <c r="AB6" t="e">
        <f t="shared" si="4"/>
        <v>#DIV/0!</v>
      </c>
      <c r="AC6" t="e">
        <f t="shared" si="5"/>
        <v>#DIV/0!</v>
      </c>
    </row>
    <row r="7" spans="1:30" x14ac:dyDescent="0.35">
      <c r="A7" t="s">
        <v>39</v>
      </c>
      <c r="B7" t="s">
        <v>37</v>
      </c>
      <c r="C7">
        <v>17</v>
      </c>
      <c r="D7" t="s">
        <v>38</v>
      </c>
      <c r="E7" s="7">
        <v>5000</v>
      </c>
      <c r="F7" s="8">
        <v>425</v>
      </c>
      <c r="G7" s="9">
        <v>41455</v>
      </c>
      <c r="I7">
        <f t="shared" si="6"/>
        <v>0</v>
      </c>
      <c r="O7" t="s">
        <v>35</v>
      </c>
      <c r="S7" t="e">
        <f>R7/I7</f>
        <v>#DIV/0!</v>
      </c>
      <c r="T7" t="e">
        <f>M7/R7</f>
        <v>#DIV/0!</v>
      </c>
      <c r="V7" t="e">
        <f t="shared" si="0"/>
        <v>#DIV/0!</v>
      </c>
      <c r="W7" t="e">
        <f t="shared" si="1"/>
        <v>#DIV/0!</v>
      </c>
      <c r="Y7" t="e">
        <f t="shared" si="2"/>
        <v>#DIV/0!</v>
      </c>
      <c r="Z7" t="e">
        <f t="shared" si="3"/>
        <v>#DIV/0!</v>
      </c>
      <c r="AB7" t="e">
        <f t="shared" si="4"/>
        <v>#DIV/0!</v>
      </c>
      <c r="AC7" t="e">
        <f t="shared" si="5"/>
        <v>#DIV/0!</v>
      </c>
    </row>
    <row r="8" spans="1:30" ht="13.15" thickBot="1" x14ac:dyDescent="0.4">
      <c r="A8" s="10" t="s">
        <v>40</v>
      </c>
      <c r="B8" s="10" t="s">
        <v>37</v>
      </c>
      <c r="C8" s="10">
        <v>17</v>
      </c>
      <c r="D8" s="10" t="s">
        <v>38</v>
      </c>
      <c r="E8" s="11">
        <v>9000</v>
      </c>
      <c r="F8" s="12">
        <v>250</v>
      </c>
      <c r="G8" s="13">
        <v>41455</v>
      </c>
      <c r="H8" s="10"/>
      <c r="I8" s="10">
        <f t="shared" si="6"/>
        <v>0</v>
      </c>
      <c r="J8" s="10"/>
      <c r="K8" s="10"/>
      <c r="L8" s="10"/>
      <c r="M8" s="10"/>
      <c r="N8" s="10"/>
      <c r="O8" s="10" t="s">
        <v>35</v>
      </c>
      <c r="P8" s="10"/>
      <c r="Q8" s="10"/>
      <c r="R8" s="10"/>
      <c r="S8" s="10" t="e">
        <f>R8/I8</f>
        <v>#DIV/0!</v>
      </c>
      <c r="T8" s="10" t="e">
        <f>M8/R8</f>
        <v>#DIV/0!</v>
      </c>
      <c r="U8" s="10"/>
      <c r="V8" s="10" t="e">
        <f t="shared" si="0"/>
        <v>#DIV/0!</v>
      </c>
      <c r="W8" s="10" t="e">
        <f t="shared" si="1"/>
        <v>#DIV/0!</v>
      </c>
      <c r="X8" s="10"/>
      <c r="Y8" s="10" t="e">
        <f t="shared" si="2"/>
        <v>#DIV/0!</v>
      </c>
      <c r="Z8" s="10" t="e">
        <f t="shared" si="3"/>
        <v>#DIV/0!</v>
      </c>
      <c r="AA8" s="10"/>
      <c r="AB8" s="10" t="e">
        <f t="shared" si="4"/>
        <v>#DIV/0!</v>
      </c>
      <c r="AC8" s="10" t="e">
        <f t="shared" si="5"/>
        <v>#DIV/0!</v>
      </c>
      <c r="AD8" s="10"/>
    </row>
    <row r="9" spans="1:30" ht="13.15" thickTop="1" x14ac:dyDescent="0.35">
      <c r="A9" t="s">
        <v>41</v>
      </c>
      <c r="B9" t="s">
        <v>42</v>
      </c>
      <c r="C9">
        <v>23</v>
      </c>
      <c r="D9" t="s">
        <v>38</v>
      </c>
      <c r="E9" s="7">
        <v>4200000</v>
      </c>
      <c r="F9" s="8">
        <v>120000</v>
      </c>
      <c r="G9" s="9">
        <v>41090</v>
      </c>
      <c r="I9">
        <f t="shared" si="6"/>
        <v>0</v>
      </c>
      <c r="P9" t="e">
        <f t="shared" ref="P9:P53" si="7">O9/I9</f>
        <v>#DIV/0!</v>
      </c>
      <c r="Q9" t="e">
        <f t="shared" ref="Q9:Q53" si="8">M9/O9</f>
        <v>#DIV/0!</v>
      </c>
      <c r="R9" t="s">
        <v>35</v>
      </c>
      <c r="S9" t="s">
        <v>35</v>
      </c>
      <c r="V9" t="e">
        <f t="shared" si="0"/>
        <v>#DIV/0!</v>
      </c>
      <c r="W9" t="e">
        <f t="shared" si="1"/>
        <v>#DIV/0!</v>
      </c>
      <c r="Y9" t="e">
        <f t="shared" si="2"/>
        <v>#DIV/0!</v>
      </c>
      <c r="Z9" t="e">
        <f t="shared" si="3"/>
        <v>#DIV/0!</v>
      </c>
      <c r="AB9" t="e">
        <f t="shared" si="4"/>
        <v>#DIV/0!</v>
      </c>
      <c r="AC9" t="e">
        <f t="shared" si="5"/>
        <v>#DIV/0!</v>
      </c>
    </row>
    <row r="10" spans="1:30" x14ac:dyDescent="0.35">
      <c r="A10" t="s">
        <v>43</v>
      </c>
      <c r="B10" t="s">
        <v>42</v>
      </c>
      <c r="C10">
        <v>30</v>
      </c>
      <c r="D10" t="s">
        <v>38</v>
      </c>
      <c r="E10" s="7">
        <v>2800000</v>
      </c>
      <c r="F10" s="8">
        <v>90000</v>
      </c>
      <c r="G10" s="9">
        <v>41090</v>
      </c>
      <c r="I10">
        <f t="shared" si="6"/>
        <v>0</v>
      </c>
      <c r="P10" t="e">
        <f t="shared" si="7"/>
        <v>#DIV/0!</v>
      </c>
      <c r="Q10" t="e">
        <f t="shared" si="8"/>
        <v>#DIV/0!</v>
      </c>
      <c r="R10" t="s">
        <v>35</v>
      </c>
      <c r="S10" t="s">
        <v>35</v>
      </c>
      <c r="V10" t="e">
        <f t="shared" si="0"/>
        <v>#DIV/0!</v>
      </c>
      <c r="W10" t="e">
        <f t="shared" si="1"/>
        <v>#DIV/0!</v>
      </c>
      <c r="Y10" t="e">
        <f t="shared" si="2"/>
        <v>#DIV/0!</v>
      </c>
      <c r="Z10" t="e">
        <f t="shared" si="3"/>
        <v>#DIV/0!</v>
      </c>
      <c r="AB10" t="e">
        <f t="shared" si="4"/>
        <v>#DIV/0!</v>
      </c>
      <c r="AC10" t="e">
        <f t="shared" si="5"/>
        <v>#DIV/0!</v>
      </c>
    </row>
    <row r="11" spans="1:30" x14ac:dyDescent="0.35">
      <c r="A11" t="s">
        <v>44</v>
      </c>
      <c r="B11" t="s">
        <v>42</v>
      </c>
      <c r="C11">
        <v>17</v>
      </c>
      <c r="D11" t="s">
        <v>38</v>
      </c>
      <c r="E11" s="7">
        <v>90000000</v>
      </c>
      <c r="F11" s="8">
        <v>3000</v>
      </c>
      <c r="G11" s="9">
        <v>40359</v>
      </c>
      <c r="I11">
        <f t="shared" si="6"/>
        <v>0</v>
      </c>
      <c r="P11" t="e">
        <f t="shared" si="7"/>
        <v>#DIV/0!</v>
      </c>
      <c r="Q11" t="e">
        <f t="shared" si="8"/>
        <v>#DIV/0!</v>
      </c>
      <c r="R11" t="s">
        <v>35</v>
      </c>
      <c r="S11" t="s">
        <v>35</v>
      </c>
      <c r="V11" t="e">
        <f t="shared" si="0"/>
        <v>#DIV/0!</v>
      </c>
      <c r="W11" t="e">
        <f t="shared" si="1"/>
        <v>#DIV/0!</v>
      </c>
      <c r="Y11" t="e">
        <f t="shared" si="2"/>
        <v>#DIV/0!</v>
      </c>
      <c r="Z11" t="e">
        <f t="shared" si="3"/>
        <v>#DIV/0!</v>
      </c>
      <c r="AB11" t="e">
        <f t="shared" si="4"/>
        <v>#DIV/0!</v>
      </c>
      <c r="AC11" t="e">
        <f t="shared" si="5"/>
        <v>#DIV/0!</v>
      </c>
    </row>
    <row r="12" spans="1:30" x14ac:dyDescent="0.35">
      <c r="A12" t="s">
        <v>45</v>
      </c>
      <c r="B12" t="s">
        <v>42</v>
      </c>
      <c r="C12">
        <v>29</v>
      </c>
      <c r="D12" t="s">
        <v>38</v>
      </c>
      <c r="E12" s="7">
        <v>4600000</v>
      </c>
      <c r="F12" s="8">
        <v>46000</v>
      </c>
      <c r="G12" s="9">
        <v>40724</v>
      </c>
      <c r="I12">
        <f t="shared" si="6"/>
        <v>0</v>
      </c>
      <c r="P12" t="e">
        <f t="shared" si="7"/>
        <v>#DIV/0!</v>
      </c>
      <c r="Q12" t="e">
        <f t="shared" si="8"/>
        <v>#DIV/0!</v>
      </c>
      <c r="R12" t="s">
        <v>35</v>
      </c>
      <c r="S12" t="s">
        <v>35</v>
      </c>
      <c r="V12" t="e">
        <f t="shared" si="0"/>
        <v>#DIV/0!</v>
      </c>
      <c r="W12" t="e">
        <f t="shared" si="1"/>
        <v>#DIV/0!</v>
      </c>
      <c r="Y12" t="e">
        <f t="shared" si="2"/>
        <v>#DIV/0!</v>
      </c>
      <c r="Z12" t="e">
        <f t="shared" si="3"/>
        <v>#DIV/0!</v>
      </c>
      <c r="AB12" t="e">
        <f t="shared" si="4"/>
        <v>#DIV/0!</v>
      </c>
      <c r="AC12" t="e">
        <f t="shared" si="5"/>
        <v>#DIV/0!</v>
      </c>
    </row>
    <row r="13" spans="1:30" x14ac:dyDescent="0.35">
      <c r="A13" t="s">
        <v>46</v>
      </c>
      <c r="B13" t="s">
        <v>47</v>
      </c>
      <c r="C13">
        <v>30</v>
      </c>
      <c r="D13" t="s">
        <v>48</v>
      </c>
      <c r="E13" s="7">
        <v>1900000</v>
      </c>
      <c r="F13" s="8">
        <v>115000</v>
      </c>
      <c r="G13" s="9">
        <v>40359</v>
      </c>
      <c r="I13">
        <f t="shared" si="6"/>
        <v>0</v>
      </c>
      <c r="P13" t="e">
        <f t="shared" si="7"/>
        <v>#DIV/0!</v>
      </c>
      <c r="Q13" t="e">
        <f t="shared" si="8"/>
        <v>#DIV/0!</v>
      </c>
      <c r="R13" t="s">
        <v>35</v>
      </c>
      <c r="S13" t="s">
        <v>35</v>
      </c>
      <c r="V13" t="e">
        <f t="shared" si="0"/>
        <v>#DIV/0!</v>
      </c>
      <c r="W13" t="e">
        <f t="shared" si="1"/>
        <v>#DIV/0!</v>
      </c>
      <c r="Y13" t="e">
        <f t="shared" si="2"/>
        <v>#DIV/0!</v>
      </c>
      <c r="Z13" t="e">
        <f t="shared" si="3"/>
        <v>#DIV/0!</v>
      </c>
      <c r="AB13" t="e">
        <f t="shared" si="4"/>
        <v>#DIV/0!</v>
      </c>
      <c r="AC13" t="e">
        <f t="shared" si="5"/>
        <v>#DIV/0!</v>
      </c>
    </row>
    <row r="14" spans="1:30" x14ac:dyDescent="0.35">
      <c r="A14" t="s">
        <v>49</v>
      </c>
      <c r="B14" t="s">
        <v>50</v>
      </c>
      <c r="C14">
        <v>27</v>
      </c>
      <c r="D14" t="s">
        <v>51</v>
      </c>
      <c r="E14" s="7">
        <v>3100000</v>
      </c>
      <c r="F14" s="8">
        <v>69000</v>
      </c>
      <c r="G14" s="9">
        <v>41455</v>
      </c>
      <c r="I14">
        <f t="shared" si="6"/>
        <v>0</v>
      </c>
      <c r="P14" t="e">
        <f t="shared" si="7"/>
        <v>#DIV/0!</v>
      </c>
      <c r="Q14" t="e">
        <f t="shared" si="8"/>
        <v>#DIV/0!</v>
      </c>
      <c r="R14" t="s">
        <v>35</v>
      </c>
      <c r="S14" t="s">
        <v>35</v>
      </c>
      <c r="V14" t="e">
        <f t="shared" si="0"/>
        <v>#DIV/0!</v>
      </c>
      <c r="W14" t="e">
        <f t="shared" si="1"/>
        <v>#DIV/0!</v>
      </c>
      <c r="Y14" t="e">
        <f t="shared" si="2"/>
        <v>#DIV/0!</v>
      </c>
      <c r="Z14" t="e">
        <f t="shared" si="3"/>
        <v>#DIV/0!</v>
      </c>
      <c r="AB14" t="e">
        <f t="shared" si="4"/>
        <v>#DIV/0!</v>
      </c>
      <c r="AC14" t="e">
        <f t="shared" si="5"/>
        <v>#DIV/0!</v>
      </c>
    </row>
    <row r="15" spans="1:30" x14ac:dyDescent="0.35">
      <c r="A15" t="s">
        <v>52</v>
      </c>
      <c r="B15" t="s">
        <v>50</v>
      </c>
      <c r="C15">
        <v>27</v>
      </c>
      <c r="D15" t="s">
        <v>53</v>
      </c>
      <c r="E15" s="7">
        <v>2300000</v>
      </c>
      <c r="F15" s="8">
        <v>46000</v>
      </c>
      <c r="G15" s="9">
        <v>41455</v>
      </c>
      <c r="I15">
        <f t="shared" si="6"/>
        <v>0</v>
      </c>
      <c r="P15" t="e">
        <f t="shared" si="7"/>
        <v>#DIV/0!</v>
      </c>
      <c r="Q15" t="e">
        <f t="shared" si="8"/>
        <v>#DIV/0!</v>
      </c>
      <c r="R15" t="s">
        <v>35</v>
      </c>
      <c r="S15" t="s">
        <v>35</v>
      </c>
      <c r="V15" t="e">
        <f t="shared" si="0"/>
        <v>#DIV/0!</v>
      </c>
      <c r="W15" t="e">
        <f t="shared" si="1"/>
        <v>#DIV/0!</v>
      </c>
      <c r="Y15" t="e">
        <f t="shared" si="2"/>
        <v>#DIV/0!</v>
      </c>
      <c r="Z15" t="e">
        <f t="shared" si="3"/>
        <v>#DIV/0!</v>
      </c>
      <c r="AB15" t="e">
        <f t="shared" si="4"/>
        <v>#DIV/0!</v>
      </c>
      <c r="AC15" t="e">
        <f t="shared" si="5"/>
        <v>#DIV/0!</v>
      </c>
    </row>
    <row r="16" spans="1:30" x14ac:dyDescent="0.35">
      <c r="A16" t="s">
        <v>54</v>
      </c>
      <c r="B16" t="s">
        <v>50</v>
      </c>
      <c r="C16">
        <v>27</v>
      </c>
      <c r="D16" t="s">
        <v>38</v>
      </c>
      <c r="E16" s="7">
        <v>4000000</v>
      </c>
      <c r="F16" s="8">
        <v>83000</v>
      </c>
      <c r="G16" s="9">
        <v>40724</v>
      </c>
      <c r="I16">
        <f t="shared" si="6"/>
        <v>0</v>
      </c>
      <c r="P16" t="e">
        <f t="shared" si="7"/>
        <v>#DIV/0!</v>
      </c>
      <c r="Q16" t="e">
        <f t="shared" si="8"/>
        <v>#DIV/0!</v>
      </c>
      <c r="R16" t="s">
        <v>35</v>
      </c>
      <c r="S16" t="s">
        <v>35</v>
      </c>
      <c r="V16" t="e">
        <f t="shared" si="0"/>
        <v>#DIV/0!</v>
      </c>
      <c r="W16" t="e">
        <f t="shared" si="1"/>
        <v>#DIV/0!</v>
      </c>
      <c r="Y16" t="e">
        <f t="shared" si="2"/>
        <v>#DIV/0!</v>
      </c>
      <c r="Z16" t="e">
        <f t="shared" si="3"/>
        <v>#DIV/0!</v>
      </c>
      <c r="AB16" t="e">
        <f t="shared" si="4"/>
        <v>#DIV/0!</v>
      </c>
      <c r="AC16" t="e">
        <f t="shared" si="5"/>
        <v>#DIV/0!</v>
      </c>
    </row>
    <row r="17" spans="1:41" x14ac:dyDescent="0.35">
      <c r="A17" t="s">
        <v>55</v>
      </c>
      <c r="B17" t="s">
        <v>42</v>
      </c>
      <c r="C17">
        <v>23</v>
      </c>
      <c r="D17" t="s">
        <v>48</v>
      </c>
      <c r="E17" s="7">
        <v>3300000</v>
      </c>
      <c r="F17" s="8">
        <v>55000</v>
      </c>
      <c r="G17" s="9">
        <v>41820</v>
      </c>
      <c r="I17">
        <f t="shared" si="6"/>
        <v>0</v>
      </c>
      <c r="P17" t="e">
        <f t="shared" si="7"/>
        <v>#DIV/0!</v>
      </c>
      <c r="Q17" t="e">
        <f t="shared" si="8"/>
        <v>#DIV/0!</v>
      </c>
      <c r="R17" t="s">
        <v>35</v>
      </c>
      <c r="S17" t="s">
        <v>35</v>
      </c>
      <c r="V17" t="e">
        <f t="shared" si="0"/>
        <v>#DIV/0!</v>
      </c>
      <c r="W17" t="e">
        <f t="shared" si="1"/>
        <v>#DIV/0!</v>
      </c>
      <c r="Y17" t="e">
        <f t="shared" si="2"/>
        <v>#DIV/0!</v>
      </c>
      <c r="Z17" t="e">
        <f t="shared" si="3"/>
        <v>#DIV/0!</v>
      </c>
      <c r="AB17" t="e">
        <f t="shared" si="4"/>
        <v>#DIV/0!</v>
      </c>
      <c r="AC17" t="e">
        <f t="shared" si="5"/>
        <v>#DIV/0!</v>
      </c>
    </row>
    <row r="18" spans="1:41" x14ac:dyDescent="0.35">
      <c r="A18" t="s">
        <v>56</v>
      </c>
      <c r="B18" t="s">
        <v>47</v>
      </c>
      <c r="C18">
        <v>17</v>
      </c>
      <c r="D18" t="s">
        <v>38</v>
      </c>
      <c r="E18" s="7">
        <v>18000</v>
      </c>
      <c r="F18" s="8">
        <v>250</v>
      </c>
      <c r="G18" s="9">
        <v>40359</v>
      </c>
      <c r="I18">
        <f t="shared" si="6"/>
        <v>0</v>
      </c>
      <c r="P18" t="e">
        <f t="shared" si="7"/>
        <v>#DIV/0!</v>
      </c>
      <c r="Q18" t="e">
        <f t="shared" si="8"/>
        <v>#DIV/0!</v>
      </c>
      <c r="R18" t="s">
        <v>35</v>
      </c>
      <c r="S18" t="s">
        <v>35</v>
      </c>
      <c r="V18" t="e">
        <f t="shared" si="0"/>
        <v>#DIV/0!</v>
      </c>
      <c r="W18" t="e">
        <f t="shared" si="1"/>
        <v>#DIV/0!</v>
      </c>
      <c r="Y18" t="e">
        <f t="shared" si="2"/>
        <v>#DIV/0!</v>
      </c>
      <c r="Z18" t="e">
        <f t="shared" si="3"/>
        <v>#DIV/0!</v>
      </c>
      <c r="AB18" t="e">
        <f t="shared" si="4"/>
        <v>#DIV/0!</v>
      </c>
      <c r="AC18" t="e">
        <f t="shared" si="5"/>
        <v>#DIV/0!</v>
      </c>
    </row>
    <row r="19" spans="1:41" x14ac:dyDescent="0.35">
      <c r="A19" t="s">
        <v>57</v>
      </c>
      <c r="B19" t="s">
        <v>42</v>
      </c>
      <c r="C19">
        <v>17</v>
      </c>
      <c r="D19" t="s">
        <v>38</v>
      </c>
      <c r="E19" s="7">
        <v>20000</v>
      </c>
      <c r="F19" s="8">
        <v>250</v>
      </c>
      <c r="G19" s="9">
        <v>40724</v>
      </c>
      <c r="I19">
        <f t="shared" si="6"/>
        <v>0</v>
      </c>
      <c r="P19" t="e">
        <f t="shared" si="7"/>
        <v>#DIV/0!</v>
      </c>
      <c r="Q19" t="e">
        <f t="shared" si="8"/>
        <v>#DIV/0!</v>
      </c>
      <c r="R19" t="s">
        <v>35</v>
      </c>
      <c r="S19" t="s">
        <v>35</v>
      </c>
      <c r="V19" t="e">
        <f t="shared" si="0"/>
        <v>#DIV/0!</v>
      </c>
      <c r="W19" t="e">
        <f t="shared" si="1"/>
        <v>#DIV/0!</v>
      </c>
      <c r="Y19" t="e">
        <f t="shared" si="2"/>
        <v>#DIV/0!</v>
      </c>
      <c r="Z19" t="e">
        <f t="shared" si="3"/>
        <v>#DIV/0!</v>
      </c>
      <c r="AB19" t="e">
        <f t="shared" si="4"/>
        <v>#DIV/0!</v>
      </c>
      <c r="AC19" t="e">
        <f t="shared" si="5"/>
        <v>#DIV/0!</v>
      </c>
    </row>
    <row r="20" spans="1:41" x14ac:dyDescent="0.35">
      <c r="A20" t="s">
        <v>58</v>
      </c>
      <c r="B20" t="s">
        <v>42</v>
      </c>
      <c r="C20">
        <v>17</v>
      </c>
      <c r="D20" t="s">
        <v>38</v>
      </c>
      <c r="E20" s="7">
        <v>22000</v>
      </c>
      <c r="F20" s="8">
        <v>425</v>
      </c>
      <c r="G20" s="9">
        <v>42185</v>
      </c>
      <c r="I20">
        <f t="shared" si="6"/>
        <v>0</v>
      </c>
      <c r="P20" t="e">
        <f t="shared" si="7"/>
        <v>#DIV/0!</v>
      </c>
      <c r="Q20" t="e">
        <f t="shared" si="8"/>
        <v>#DIV/0!</v>
      </c>
      <c r="R20" t="s">
        <v>35</v>
      </c>
      <c r="S20" t="s">
        <v>35</v>
      </c>
      <c r="V20" t="e">
        <f t="shared" si="0"/>
        <v>#DIV/0!</v>
      </c>
      <c r="W20" t="e">
        <f t="shared" si="1"/>
        <v>#DIV/0!</v>
      </c>
      <c r="Y20" t="e">
        <f t="shared" si="2"/>
        <v>#DIV/0!</v>
      </c>
      <c r="Z20" t="e">
        <f t="shared" si="3"/>
        <v>#DIV/0!</v>
      </c>
      <c r="AB20" t="e">
        <f t="shared" si="4"/>
        <v>#DIV/0!</v>
      </c>
      <c r="AC20" t="e">
        <f t="shared" si="5"/>
        <v>#DIV/0!</v>
      </c>
    </row>
    <row r="21" spans="1:41" x14ac:dyDescent="0.35">
      <c r="A21" t="s">
        <v>59</v>
      </c>
      <c r="B21" t="s">
        <v>42</v>
      </c>
      <c r="C21">
        <v>18</v>
      </c>
      <c r="D21" t="s">
        <v>38</v>
      </c>
      <c r="E21" s="7">
        <v>50000</v>
      </c>
      <c r="F21" s="8">
        <v>250</v>
      </c>
      <c r="G21" s="9">
        <v>40359</v>
      </c>
      <c r="I21">
        <f t="shared" si="6"/>
        <v>0</v>
      </c>
      <c r="P21" t="e">
        <f t="shared" si="7"/>
        <v>#DIV/0!</v>
      </c>
      <c r="Q21" t="e">
        <f t="shared" si="8"/>
        <v>#DIV/0!</v>
      </c>
      <c r="R21" t="s">
        <v>35</v>
      </c>
      <c r="S21" t="s">
        <v>35</v>
      </c>
      <c r="V21" t="e">
        <f t="shared" si="0"/>
        <v>#DIV/0!</v>
      </c>
      <c r="W21" t="e">
        <f t="shared" si="1"/>
        <v>#DIV/0!</v>
      </c>
      <c r="Y21" t="e">
        <f t="shared" si="2"/>
        <v>#DIV/0!</v>
      </c>
      <c r="Z21" t="e">
        <f t="shared" si="3"/>
        <v>#DIV/0!</v>
      </c>
      <c r="AB21" t="e">
        <f t="shared" si="4"/>
        <v>#DIV/0!</v>
      </c>
      <c r="AC21" t="e">
        <f t="shared" si="5"/>
        <v>#DIV/0!</v>
      </c>
    </row>
    <row r="22" spans="1:41" x14ac:dyDescent="0.35">
      <c r="A22" t="s">
        <v>60</v>
      </c>
      <c r="B22" t="s">
        <v>42</v>
      </c>
      <c r="C22">
        <v>17</v>
      </c>
      <c r="D22" t="s">
        <v>38</v>
      </c>
      <c r="E22" s="7">
        <v>18000</v>
      </c>
      <c r="F22" s="8">
        <v>250</v>
      </c>
      <c r="G22" s="9">
        <v>40359</v>
      </c>
      <c r="I22">
        <f t="shared" si="6"/>
        <v>0</v>
      </c>
      <c r="P22" t="e">
        <f t="shared" si="7"/>
        <v>#DIV/0!</v>
      </c>
      <c r="Q22" t="e">
        <f t="shared" si="8"/>
        <v>#DIV/0!</v>
      </c>
      <c r="R22" t="s">
        <v>35</v>
      </c>
      <c r="S22" t="s">
        <v>35</v>
      </c>
      <c r="V22" t="e">
        <f t="shared" si="0"/>
        <v>#DIV/0!</v>
      </c>
      <c r="W22" t="e">
        <f t="shared" si="1"/>
        <v>#DIV/0!</v>
      </c>
      <c r="Y22" t="e">
        <f t="shared" si="2"/>
        <v>#DIV/0!</v>
      </c>
      <c r="Z22" t="e">
        <f t="shared" si="3"/>
        <v>#DIV/0!</v>
      </c>
      <c r="AB22" t="e">
        <f t="shared" si="4"/>
        <v>#DIV/0!</v>
      </c>
      <c r="AC22" t="e">
        <f t="shared" si="5"/>
        <v>#DIV/0!</v>
      </c>
    </row>
    <row r="23" spans="1:41" x14ac:dyDescent="0.35">
      <c r="A23" t="s">
        <v>61</v>
      </c>
      <c r="B23" t="s">
        <v>50</v>
      </c>
      <c r="C23">
        <v>17</v>
      </c>
      <c r="D23" t="s">
        <v>38</v>
      </c>
      <c r="E23" s="7">
        <v>20000</v>
      </c>
      <c r="F23" s="8">
        <v>250</v>
      </c>
      <c r="G23" s="9">
        <v>41090</v>
      </c>
      <c r="I23">
        <f t="shared" si="6"/>
        <v>0</v>
      </c>
      <c r="P23" t="e">
        <f t="shared" si="7"/>
        <v>#DIV/0!</v>
      </c>
      <c r="Q23" t="e">
        <f t="shared" si="8"/>
        <v>#DIV/0!</v>
      </c>
      <c r="R23" t="s">
        <v>35</v>
      </c>
      <c r="S23" t="s">
        <v>35</v>
      </c>
      <c r="V23" t="e">
        <f t="shared" si="0"/>
        <v>#DIV/0!</v>
      </c>
      <c r="W23" t="e">
        <f t="shared" si="1"/>
        <v>#DIV/0!</v>
      </c>
      <c r="Y23" t="e">
        <f t="shared" si="2"/>
        <v>#DIV/0!</v>
      </c>
      <c r="Z23" t="e">
        <f t="shared" si="3"/>
        <v>#DIV/0!</v>
      </c>
      <c r="AB23" t="e">
        <f t="shared" si="4"/>
        <v>#DIV/0!</v>
      </c>
      <c r="AC23" t="e">
        <f t="shared" si="5"/>
        <v>#DIV/0!</v>
      </c>
      <c r="AO23" t="s">
        <v>62</v>
      </c>
    </row>
    <row r="24" spans="1:41" x14ac:dyDescent="0.35">
      <c r="A24" t="s">
        <v>63</v>
      </c>
      <c r="B24" t="s">
        <v>47</v>
      </c>
      <c r="C24">
        <v>16</v>
      </c>
      <c r="D24" t="s">
        <v>38</v>
      </c>
      <c r="E24" s="7">
        <v>18000</v>
      </c>
      <c r="F24" s="8">
        <v>250</v>
      </c>
      <c r="G24" s="9">
        <v>41090</v>
      </c>
      <c r="I24">
        <f t="shared" si="6"/>
        <v>0</v>
      </c>
      <c r="P24" t="e">
        <f t="shared" si="7"/>
        <v>#DIV/0!</v>
      </c>
      <c r="Q24" t="e">
        <f t="shared" si="8"/>
        <v>#DIV/0!</v>
      </c>
      <c r="R24" t="s">
        <v>35</v>
      </c>
      <c r="S24" t="s">
        <v>35</v>
      </c>
      <c r="V24" t="e">
        <f t="shared" si="0"/>
        <v>#DIV/0!</v>
      </c>
      <c r="W24" t="e">
        <f t="shared" si="1"/>
        <v>#DIV/0!</v>
      </c>
      <c r="Y24" t="e">
        <f t="shared" si="2"/>
        <v>#DIV/0!</v>
      </c>
      <c r="Z24" t="e">
        <f t="shared" si="3"/>
        <v>#DIV/0!</v>
      </c>
      <c r="AB24" t="e">
        <f t="shared" si="4"/>
        <v>#DIV/0!</v>
      </c>
      <c r="AC24" t="e">
        <f t="shared" si="5"/>
        <v>#DIV/0!</v>
      </c>
    </row>
    <row r="25" spans="1:41" ht="13.15" thickBot="1" x14ac:dyDescent="0.4">
      <c r="A25" s="10" t="s">
        <v>64</v>
      </c>
      <c r="B25" s="10" t="s">
        <v>47</v>
      </c>
      <c r="C25" s="10">
        <v>17</v>
      </c>
      <c r="D25" s="10" t="s">
        <v>38</v>
      </c>
      <c r="E25" s="11">
        <v>35000</v>
      </c>
      <c r="F25" s="12">
        <v>250</v>
      </c>
      <c r="G25" s="13">
        <v>41820</v>
      </c>
      <c r="H25" s="10"/>
      <c r="I25" s="10">
        <f t="shared" si="6"/>
        <v>0</v>
      </c>
      <c r="J25" s="10"/>
      <c r="K25" s="10"/>
      <c r="L25" s="10"/>
      <c r="M25" s="10"/>
      <c r="N25" s="10"/>
      <c r="O25" s="10"/>
      <c r="P25" s="10" t="e">
        <f t="shared" si="7"/>
        <v>#DIV/0!</v>
      </c>
      <c r="Q25" s="10" t="e">
        <f t="shared" si="8"/>
        <v>#DIV/0!</v>
      </c>
      <c r="R25" s="10" t="s">
        <v>35</v>
      </c>
      <c r="S25" s="10" t="s">
        <v>35</v>
      </c>
      <c r="T25" s="10"/>
      <c r="U25" s="10"/>
      <c r="V25" s="10" t="e">
        <f t="shared" si="0"/>
        <v>#DIV/0!</v>
      </c>
      <c r="W25" s="10" t="e">
        <f t="shared" si="1"/>
        <v>#DIV/0!</v>
      </c>
      <c r="X25" s="10"/>
      <c r="Y25" s="10" t="e">
        <f t="shared" si="2"/>
        <v>#DIV/0!</v>
      </c>
      <c r="Z25" s="10" t="e">
        <f t="shared" si="3"/>
        <v>#DIV/0!</v>
      </c>
      <c r="AA25" s="10"/>
      <c r="AB25" s="10" t="e">
        <f t="shared" si="4"/>
        <v>#DIV/0!</v>
      </c>
      <c r="AC25" s="10" t="e">
        <f t="shared" si="5"/>
        <v>#DIV/0!</v>
      </c>
      <c r="AD25" s="10"/>
    </row>
    <row r="26" spans="1:41" ht="13.15" thickTop="1" x14ac:dyDescent="0.35">
      <c r="A26" t="s">
        <v>65</v>
      </c>
      <c r="B26" t="s">
        <v>66</v>
      </c>
      <c r="C26">
        <v>30</v>
      </c>
      <c r="D26" t="s">
        <v>38</v>
      </c>
      <c r="E26" s="7">
        <v>3100000</v>
      </c>
      <c r="F26" s="8">
        <v>160000</v>
      </c>
      <c r="G26" s="9">
        <v>41090</v>
      </c>
      <c r="I26">
        <f t="shared" si="6"/>
        <v>0</v>
      </c>
      <c r="P26" t="e">
        <f t="shared" si="7"/>
        <v>#DIV/0!</v>
      </c>
      <c r="Q26" t="e">
        <f t="shared" si="8"/>
        <v>#DIV/0!</v>
      </c>
      <c r="R26" t="s">
        <v>35</v>
      </c>
      <c r="S26" t="s">
        <v>35</v>
      </c>
      <c r="V26" t="e">
        <f t="shared" si="0"/>
        <v>#DIV/0!</v>
      </c>
      <c r="W26" t="e">
        <f t="shared" si="1"/>
        <v>#DIV/0!</v>
      </c>
      <c r="Y26" t="e">
        <f t="shared" si="2"/>
        <v>#DIV/0!</v>
      </c>
      <c r="Z26" t="e">
        <f t="shared" si="3"/>
        <v>#DIV/0!</v>
      </c>
      <c r="AB26" t="e">
        <f t="shared" si="4"/>
        <v>#DIV/0!</v>
      </c>
      <c r="AC26" t="e">
        <f t="shared" si="5"/>
        <v>#DIV/0!</v>
      </c>
    </row>
    <row r="27" spans="1:41" x14ac:dyDescent="0.35">
      <c r="A27" t="s">
        <v>67</v>
      </c>
      <c r="B27" t="s">
        <v>68</v>
      </c>
      <c r="C27">
        <v>32</v>
      </c>
      <c r="D27" t="s">
        <v>38</v>
      </c>
      <c r="E27" s="7">
        <v>9000000</v>
      </c>
      <c r="F27" s="8">
        <v>67000</v>
      </c>
      <c r="G27" s="9">
        <v>40359</v>
      </c>
      <c r="I27">
        <f t="shared" si="6"/>
        <v>0</v>
      </c>
      <c r="P27" t="e">
        <f t="shared" si="7"/>
        <v>#DIV/0!</v>
      </c>
      <c r="Q27" t="e">
        <f t="shared" si="8"/>
        <v>#DIV/0!</v>
      </c>
      <c r="R27" t="s">
        <v>35</v>
      </c>
      <c r="S27" t="s">
        <v>35</v>
      </c>
      <c r="V27" t="e">
        <f t="shared" si="0"/>
        <v>#DIV/0!</v>
      </c>
      <c r="W27" t="e">
        <f t="shared" si="1"/>
        <v>#DIV/0!</v>
      </c>
      <c r="Y27" t="e">
        <f t="shared" si="2"/>
        <v>#DIV/0!</v>
      </c>
      <c r="Z27" t="e">
        <f t="shared" si="3"/>
        <v>#DIV/0!</v>
      </c>
      <c r="AB27" t="e">
        <f t="shared" si="4"/>
        <v>#DIV/0!</v>
      </c>
      <c r="AC27" t="e">
        <f t="shared" si="5"/>
        <v>#DIV/0!</v>
      </c>
    </row>
    <row r="28" spans="1:41" x14ac:dyDescent="0.35">
      <c r="A28" t="s">
        <v>69</v>
      </c>
      <c r="B28" t="s">
        <v>66</v>
      </c>
      <c r="C28">
        <v>19</v>
      </c>
      <c r="D28" t="s">
        <v>38</v>
      </c>
      <c r="E28" s="7">
        <v>24000</v>
      </c>
      <c r="F28" s="8">
        <v>250</v>
      </c>
      <c r="G28" s="9">
        <v>41820</v>
      </c>
      <c r="I28">
        <f t="shared" si="6"/>
        <v>0</v>
      </c>
      <c r="P28" t="e">
        <f t="shared" si="7"/>
        <v>#DIV/0!</v>
      </c>
      <c r="Q28" t="e">
        <f t="shared" si="8"/>
        <v>#DIV/0!</v>
      </c>
      <c r="R28" t="s">
        <v>35</v>
      </c>
      <c r="S28" t="s">
        <v>35</v>
      </c>
      <c r="V28" t="e">
        <f t="shared" si="0"/>
        <v>#DIV/0!</v>
      </c>
      <c r="W28" t="e">
        <f t="shared" si="1"/>
        <v>#DIV/0!</v>
      </c>
      <c r="Y28" t="e">
        <f t="shared" si="2"/>
        <v>#DIV/0!</v>
      </c>
      <c r="Z28" t="e">
        <f t="shared" si="3"/>
        <v>#DIV/0!</v>
      </c>
      <c r="AB28" t="e">
        <f t="shared" si="4"/>
        <v>#DIV/0!</v>
      </c>
      <c r="AC28" t="e">
        <f t="shared" si="5"/>
        <v>#DIV/0!</v>
      </c>
    </row>
    <row r="29" spans="1:41" x14ac:dyDescent="0.35">
      <c r="A29" t="s">
        <v>70</v>
      </c>
      <c r="B29" t="s">
        <v>66</v>
      </c>
      <c r="C29">
        <v>21</v>
      </c>
      <c r="D29" t="s">
        <v>71</v>
      </c>
      <c r="E29" s="7">
        <v>1600000</v>
      </c>
      <c r="F29" s="8">
        <v>74000</v>
      </c>
      <c r="G29" s="9">
        <v>41455</v>
      </c>
      <c r="I29">
        <f t="shared" si="6"/>
        <v>0</v>
      </c>
      <c r="P29" t="e">
        <f t="shared" si="7"/>
        <v>#DIV/0!</v>
      </c>
      <c r="Q29" t="e">
        <f t="shared" si="8"/>
        <v>#DIV/0!</v>
      </c>
      <c r="R29" t="s">
        <v>35</v>
      </c>
      <c r="S29" t="s">
        <v>35</v>
      </c>
      <c r="V29" t="e">
        <f t="shared" si="0"/>
        <v>#DIV/0!</v>
      </c>
      <c r="W29" t="e">
        <f t="shared" si="1"/>
        <v>#DIV/0!</v>
      </c>
      <c r="Y29" t="e">
        <f t="shared" si="2"/>
        <v>#DIV/0!</v>
      </c>
      <c r="Z29" t="e">
        <f t="shared" si="3"/>
        <v>#DIV/0!</v>
      </c>
      <c r="AB29" t="e">
        <f t="shared" si="4"/>
        <v>#DIV/0!</v>
      </c>
      <c r="AC29" t="e">
        <f t="shared" si="5"/>
        <v>#DIV/0!</v>
      </c>
    </row>
    <row r="30" spans="1:41" x14ac:dyDescent="0.35">
      <c r="A30" t="s">
        <v>72</v>
      </c>
      <c r="B30" t="s">
        <v>66</v>
      </c>
      <c r="C30">
        <v>19</v>
      </c>
      <c r="D30" t="s">
        <v>38</v>
      </c>
      <c r="E30" s="7">
        <v>100000</v>
      </c>
      <c r="F30" s="8">
        <v>1400</v>
      </c>
      <c r="G30" s="9">
        <v>41820</v>
      </c>
      <c r="I30">
        <f t="shared" si="6"/>
        <v>0</v>
      </c>
      <c r="P30" t="e">
        <f t="shared" si="7"/>
        <v>#DIV/0!</v>
      </c>
      <c r="Q30" t="e">
        <f t="shared" si="8"/>
        <v>#DIV/0!</v>
      </c>
      <c r="R30" t="s">
        <v>35</v>
      </c>
      <c r="S30" t="s">
        <v>35</v>
      </c>
      <c r="V30" t="e">
        <f t="shared" si="0"/>
        <v>#DIV/0!</v>
      </c>
      <c r="W30" t="e">
        <f t="shared" si="1"/>
        <v>#DIV/0!</v>
      </c>
      <c r="Y30" t="e">
        <f t="shared" si="2"/>
        <v>#DIV/0!</v>
      </c>
      <c r="Z30" t="e">
        <f t="shared" si="3"/>
        <v>#DIV/0!</v>
      </c>
      <c r="AB30" t="e">
        <f t="shared" si="4"/>
        <v>#DIV/0!</v>
      </c>
      <c r="AC30" t="e">
        <f t="shared" si="5"/>
        <v>#DIV/0!</v>
      </c>
    </row>
    <row r="31" spans="1:41" x14ac:dyDescent="0.35">
      <c r="A31" t="s">
        <v>73</v>
      </c>
      <c r="B31" t="s">
        <v>66</v>
      </c>
      <c r="C31">
        <v>24</v>
      </c>
      <c r="D31" t="s">
        <v>74</v>
      </c>
      <c r="E31" s="7">
        <v>2000000</v>
      </c>
      <c r="F31" s="8">
        <v>63000</v>
      </c>
      <c r="G31" s="9">
        <v>41820</v>
      </c>
      <c r="I31">
        <f t="shared" si="6"/>
        <v>0</v>
      </c>
      <c r="P31" t="e">
        <f t="shared" si="7"/>
        <v>#DIV/0!</v>
      </c>
      <c r="Q31" t="e">
        <f t="shared" si="8"/>
        <v>#DIV/0!</v>
      </c>
      <c r="R31" t="s">
        <v>35</v>
      </c>
      <c r="S31" t="s">
        <v>35</v>
      </c>
      <c r="V31" t="e">
        <f t="shared" si="0"/>
        <v>#DIV/0!</v>
      </c>
      <c r="W31" t="e">
        <f t="shared" si="1"/>
        <v>#DIV/0!</v>
      </c>
      <c r="Y31" t="e">
        <f t="shared" si="2"/>
        <v>#DIV/0!</v>
      </c>
      <c r="Z31" t="e">
        <f t="shared" si="3"/>
        <v>#DIV/0!</v>
      </c>
      <c r="AB31" t="e">
        <f t="shared" si="4"/>
        <v>#DIV/0!</v>
      </c>
      <c r="AC31" t="e">
        <f t="shared" si="5"/>
        <v>#DIV/0!</v>
      </c>
    </row>
    <row r="32" spans="1:41" x14ac:dyDescent="0.35">
      <c r="A32" t="s">
        <v>75</v>
      </c>
      <c r="B32" t="s">
        <v>66</v>
      </c>
      <c r="C32">
        <v>16</v>
      </c>
      <c r="D32" t="s">
        <v>38</v>
      </c>
      <c r="E32" s="7">
        <v>18000</v>
      </c>
      <c r="F32" s="8">
        <v>250</v>
      </c>
      <c r="G32" s="9">
        <v>42185</v>
      </c>
      <c r="I32">
        <f t="shared" si="6"/>
        <v>0</v>
      </c>
      <c r="P32" t="e">
        <f t="shared" si="7"/>
        <v>#DIV/0!</v>
      </c>
      <c r="Q32" t="e">
        <f t="shared" si="8"/>
        <v>#DIV/0!</v>
      </c>
      <c r="R32" t="s">
        <v>35</v>
      </c>
      <c r="S32" t="s">
        <v>35</v>
      </c>
      <c r="V32" t="e">
        <f t="shared" si="0"/>
        <v>#DIV/0!</v>
      </c>
      <c r="W32" t="e">
        <f t="shared" si="1"/>
        <v>#DIV/0!</v>
      </c>
      <c r="Y32" t="e">
        <f t="shared" si="2"/>
        <v>#DIV/0!</v>
      </c>
      <c r="Z32" t="e">
        <f t="shared" si="3"/>
        <v>#DIV/0!</v>
      </c>
      <c r="AB32" t="e">
        <f t="shared" si="4"/>
        <v>#DIV/0!</v>
      </c>
      <c r="AC32" t="e">
        <f t="shared" si="5"/>
        <v>#DIV/0!</v>
      </c>
    </row>
    <row r="33" spans="1:29" x14ac:dyDescent="0.35">
      <c r="A33" t="s">
        <v>76</v>
      </c>
      <c r="B33" t="s">
        <v>66</v>
      </c>
      <c r="C33">
        <v>16</v>
      </c>
      <c r="D33" t="s">
        <v>77</v>
      </c>
      <c r="E33" s="7">
        <v>160000</v>
      </c>
      <c r="F33" s="8">
        <v>250</v>
      </c>
      <c r="G33" s="9">
        <v>40724</v>
      </c>
      <c r="I33">
        <f t="shared" si="6"/>
        <v>0</v>
      </c>
      <c r="P33" t="e">
        <f t="shared" si="7"/>
        <v>#DIV/0!</v>
      </c>
      <c r="Q33" t="e">
        <f t="shared" si="8"/>
        <v>#DIV/0!</v>
      </c>
      <c r="R33" t="s">
        <v>35</v>
      </c>
      <c r="S33" t="s">
        <v>35</v>
      </c>
      <c r="V33" t="e">
        <f t="shared" si="0"/>
        <v>#DIV/0!</v>
      </c>
      <c r="W33" t="e">
        <f t="shared" si="1"/>
        <v>#DIV/0!</v>
      </c>
      <c r="Y33" t="e">
        <f t="shared" si="2"/>
        <v>#DIV/0!</v>
      </c>
      <c r="Z33" t="e">
        <f t="shared" si="3"/>
        <v>#DIV/0!</v>
      </c>
      <c r="AB33" t="e">
        <f t="shared" si="4"/>
        <v>#DIV/0!</v>
      </c>
      <c r="AC33" t="e">
        <f t="shared" si="5"/>
        <v>#DIV/0!</v>
      </c>
    </row>
    <row r="34" spans="1:29" x14ac:dyDescent="0.35">
      <c r="A34" t="s">
        <v>78</v>
      </c>
      <c r="B34" t="s">
        <v>66</v>
      </c>
      <c r="C34">
        <v>17</v>
      </c>
      <c r="D34" t="s">
        <v>38</v>
      </c>
      <c r="E34" s="7">
        <v>24000</v>
      </c>
      <c r="F34" s="8">
        <v>250</v>
      </c>
      <c r="G34" s="9">
        <v>41455</v>
      </c>
      <c r="I34">
        <f t="shared" si="6"/>
        <v>0</v>
      </c>
      <c r="P34" t="e">
        <f t="shared" si="7"/>
        <v>#DIV/0!</v>
      </c>
      <c r="Q34" t="e">
        <f t="shared" si="8"/>
        <v>#DIV/0!</v>
      </c>
      <c r="R34" t="s">
        <v>35</v>
      </c>
      <c r="S34" t="s">
        <v>35</v>
      </c>
      <c r="V34" t="e">
        <f t="shared" si="0"/>
        <v>#DIV/0!</v>
      </c>
      <c r="W34" t="e">
        <f t="shared" si="1"/>
        <v>#DIV/0!</v>
      </c>
      <c r="Y34" t="e">
        <f t="shared" si="2"/>
        <v>#DIV/0!</v>
      </c>
      <c r="Z34" t="e">
        <f t="shared" si="3"/>
        <v>#DIV/0!</v>
      </c>
      <c r="AB34" t="e">
        <f t="shared" si="4"/>
        <v>#DIV/0!</v>
      </c>
      <c r="AC34" t="e">
        <f t="shared" si="5"/>
        <v>#DIV/0!</v>
      </c>
    </row>
    <row r="35" spans="1:29" x14ac:dyDescent="0.35">
      <c r="A35" t="s">
        <v>79</v>
      </c>
      <c r="B35" t="s">
        <v>68</v>
      </c>
      <c r="C35">
        <v>19</v>
      </c>
      <c r="D35" t="s">
        <v>48</v>
      </c>
      <c r="E35" s="7">
        <v>75000</v>
      </c>
      <c r="F35" s="8">
        <v>425</v>
      </c>
      <c r="G35" s="9">
        <v>40359</v>
      </c>
      <c r="I35">
        <f t="shared" si="6"/>
        <v>0</v>
      </c>
      <c r="P35" t="e">
        <f t="shared" si="7"/>
        <v>#DIV/0!</v>
      </c>
      <c r="Q35" t="e">
        <f t="shared" si="8"/>
        <v>#DIV/0!</v>
      </c>
      <c r="R35" t="s">
        <v>35</v>
      </c>
      <c r="S35" t="s">
        <v>35</v>
      </c>
      <c r="V35" t="e">
        <f t="shared" si="0"/>
        <v>#DIV/0!</v>
      </c>
      <c r="W35" t="e">
        <f t="shared" si="1"/>
        <v>#DIV/0!</v>
      </c>
      <c r="Y35" t="e">
        <f t="shared" si="2"/>
        <v>#DIV/0!</v>
      </c>
      <c r="Z35" t="e">
        <f t="shared" si="3"/>
        <v>#DIV/0!</v>
      </c>
      <c r="AB35" t="e">
        <f t="shared" si="4"/>
        <v>#DIV/0!</v>
      </c>
      <c r="AC35" t="e">
        <f t="shared" si="5"/>
        <v>#DIV/0!</v>
      </c>
    </row>
    <row r="36" spans="1:29" x14ac:dyDescent="0.35">
      <c r="A36" t="s">
        <v>80</v>
      </c>
      <c r="B36" t="s">
        <v>68</v>
      </c>
      <c r="C36">
        <v>17</v>
      </c>
      <c r="D36" t="s">
        <v>38</v>
      </c>
      <c r="E36" s="7">
        <v>24000</v>
      </c>
      <c r="F36" s="8">
        <v>250</v>
      </c>
      <c r="G36" s="9">
        <v>41090</v>
      </c>
      <c r="I36">
        <f t="shared" si="6"/>
        <v>0</v>
      </c>
      <c r="P36" t="e">
        <f t="shared" si="7"/>
        <v>#DIV/0!</v>
      </c>
      <c r="Q36" t="e">
        <f t="shared" si="8"/>
        <v>#DIV/0!</v>
      </c>
      <c r="R36" t="s">
        <v>35</v>
      </c>
      <c r="S36" t="s">
        <v>35</v>
      </c>
      <c r="V36" t="e">
        <f t="shared" si="0"/>
        <v>#DIV/0!</v>
      </c>
      <c r="W36" t="e">
        <f t="shared" si="1"/>
        <v>#DIV/0!</v>
      </c>
      <c r="Y36" t="e">
        <f t="shared" si="2"/>
        <v>#DIV/0!</v>
      </c>
      <c r="Z36" t="e">
        <f t="shared" si="3"/>
        <v>#DIV/0!</v>
      </c>
      <c r="AB36" t="e">
        <f t="shared" si="4"/>
        <v>#DIV/0!</v>
      </c>
      <c r="AC36" t="e">
        <f t="shared" si="5"/>
        <v>#DIV/0!</v>
      </c>
    </row>
    <row r="37" spans="1:29" x14ac:dyDescent="0.35">
      <c r="A37" t="s">
        <v>81</v>
      </c>
      <c r="B37" t="s">
        <v>68</v>
      </c>
      <c r="C37">
        <v>17</v>
      </c>
      <c r="D37" t="s">
        <v>38</v>
      </c>
      <c r="E37" s="7">
        <v>22000</v>
      </c>
      <c r="F37" s="8">
        <v>250</v>
      </c>
      <c r="G37" s="9">
        <v>41090</v>
      </c>
      <c r="I37">
        <f t="shared" si="6"/>
        <v>0</v>
      </c>
      <c r="P37" t="e">
        <f t="shared" si="7"/>
        <v>#DIV/0!</v>
      </c>
      <c r="Q37" t="e">
        <f t="shared" si="8"/>
        <v>#DIV/0!</v>
      </c>
      <c r="R37" t="s">
        <v>35</v>
      </c>
      <c r="S37" t="s">
        <v>35</v>
      </c>
      <c r="V37" t="e">
        <f t="shared" ref="V37:V53" si="9">U37/I37</f>
        <v>#DIV/0!</v>
      </c>
      <c r="W37" t="e">
        <f t="shared" ref="W37:W53" si="10">M37/U37</f>
        <v>#DIV/0!</v>
      </c>
      <c r="Y37" t="e">
        <f t="shared" ref="Y37:Y53" si="11">X37/I37</f>
        <v>#DIV/0!</v>
      </c>
      <c r="Z37" t="e">
        <f t="shared" ref="Z37:Z53" si="12">M37/X37</f>
        <v>#DIV/0!</v>
      </c>
      <c r="AB37" t="e">
        <f t="shared" ref="AB37:AB53" si="13">AA37/I37</f>
        <v>#DIV/0!</v>
      </c>
      <c r="AC37" t="e">
        <f t="shared" ref="AC37:AC53" si="14">M37/AA37</f>
        <v>#DIV/0!</v>
      </c>
    </row>
    <row r="38" spans="1:29" x14ac:dyDescent="0.35">
      <c r="A38" t="s">
        <v>82</v>
      </c>
      <c r="B38" t="s">
        <v>68</v>
      </c>
      <c r="C38">
        <v>24</v>
      </c>
      <c r="D38" t="s">
        <v>83</v>
      </c>
      <c r="E38" s="7">
        <v>1500000</v>
      </c>
      <c r="F38" s="8">
        <v>13750</v>
      </c>
      <c r="G38" s="9">
        <v>40724</v>
      </c>
      <c r="I38">
        <f t="shared" si="6"/>
        <v>0</v>
      </c>
      <c r="P38" t="e">
        <f t="shared" si="7"/>
        <v>#DIV/0!</v>
      </c>
      <c r="Q38" t="e">
        <f t="shared" si="8"/>
        <v>#DIV/0!</v>
      </c>
      <c r="R38" t="s">
        <v>35</v>
      </c>
      <c r="S38" t="s">
        <v>35</v>
      </c>
      <c r="V38" t="e">
        <f t="shared" si="9"/>
        <v>#DIV/0!</v>
      </c>
      <c r="W38" t="e">
        <f t="shared" si="10"/>
        <v>#DIV/0!</v>
      </c>
      <c r="Y38" t="e">
        <f t="shared" si="11"/>
        <v>#DIV/0!</v>
      </c>
      <c r="Z38" t="e">
        <f t="shared" si="12"/>
        <v>#DIV/0!</v>
      </c>
      <c r="AB38" t="e">
        <f t="shared" si="13"/>
        <v>#DIV/0!</v>
      </c>
      <c r="AC38" t="e">
        <f t="shared" si="14"/>
        <v>#DIV/0!</v>
      </c>
    </row>
    <row r="39" spans="1:29" x14ac:dyDescent="0.35">
      <c r="A39" t="s">
        <v>84</v>
      </c>
      <c r="B39" t="s">
        <v>68</v>
      </c>
      <c r="C39">
        <v>21</v>
      </c>
      <c r="D39" t="s">
        <v>85</v>
      </c>
      <c r="E39" s="7">
        <v>2500000</v>
      </c>
      <c r="F39" s="8">
        <v>32000</v>
      </c>
      <c r="G39" s="9">
        <v>41090</v>
      </c>
      <c r="I39">
        <f t="shared" si="6"/>
        <v>0</v>
      </c>
      <c r="P39" t="e">
        <f t="shared" si="7"/>
        <v>#DIV/0!</v>
      </c>
      <c r="Q39" t="e">
        <f t="shared" si="8"/>
        <v>#DIV/0!</v>
      </c>
      <c r="R39" t="s">
        <v>35</v>
      </c>
      <c r="S39" t="s">
        <v>35</v>
      </c>
      <c r="V39" t="e">
        <f t="shared" si="9"/>
        <v>#DIV/0!</v>
      </c>
      <c r="W39" t="e">
        <f t="shared" si="10"/>
        <v>#DIV/0!</v>
      </c>
      <c r="Y39" t="e">
        <f t="shared" si="11"/>
        <v>#DIV/0!</v>
      </c>
      <c r="Z39" t="e">
        <f t="shared" si="12"/>
        <v>#DIV/0!</v>
      </c>
      <c r="AB39" t="e">
        <f t="shared" si="13"/>
        <v>#DIV/0!</v>
      </c>
      <c r="AC39" t="e">
        <f t="shared" si="14"/>
        <v>#DIV/0!</v>
      </c>
    </row>
    <row r="40" spans="1:29" x14ac:dyDescent="0.35">
      <c r="A40" t="s">
        <v>86</v>
      </c>
      <c r="B40" t="s">
        <v>68</v>
      </c>
      <c r="C40">
        <v>17</v>
      </c>
      <c r="D40" t="s">
        <v>38</v>
      </c>
      <c r="E40" s="7">
        <v>24000</v>
      </c>
      <c r="F40" s="8">
        <v>250</v>
      </c>
      <c r="G40" s="9">
        <v>42185</v>
      </c>
      <c r="I40">
        <f t="shared" si="6"/>
        <v>0</v>
      </c>
      <c r="P40" t="e">
        <f t="shared" si="7"/>
        <v>#DIV/0!</v>
      </c>
      <c r="Q40" t="e">
        <f t="shared" si="8"/>
        <v>#DIV/0!</v>
      </c>
      <c r="R40" t="s">
        <v>35</v>
      </c>
      <c r="S40" t="s">
        <v>35</v>
      </c>
      <c r="V40" t="e">
        <f t="shared" si="9"/>
        <v>#DIV/0!</v>
      </c>
      <c r="W40" t="e">
        <f t="shared" si="10"/>
        <v>#DIV/0!</v>
      </c>
      <c r="Y40" t="e">
        <f t="shared" si="11"/>
        <v>#DIV/0!</v>
      </c>
      <c r="Z40" t="e">
        <f t="shared" si="12"/>
        <v>#DIV/0!</v>
      </c>
      <c r="AB40" t="e">
        <f t="shared" si="13"/>
        <v>#DIV/0!</v>
      </c>
      <c r="AC40" t="e">
        <f t="shared" si="14"/>
        <v>#DIV/0!</v>
      </c>
    </row>
    <row r="41" spans="1:29" x14ac:dyDescent="0.35">
      <c r="A41" t="s">
        <v>87</v>
      </c>
      <c r="B41" t="s">
        <v>88</v>
      </c>
      <c r="C41">
        <v>19</v>
      </c>
      <c r="D41" t="s">
        <v>89</v>
      </c>
      <c r="E41" s="7">
        <v>60000</v>
      </c>
      <c r="F41" s="8">
        <v>250</v>
      </c>
      <c r="G41" s="9">
        <v>40359</v>
      </c>
      <c r="I41">
        <f t="shared" si="6"/>
        <v>0</v>
      </c>
      <c r="P41" t="e">
        <f t="shared" si="7"/>
        <v>#DIV/0!</v>
      </c>
      <c r="Q41" t="e">
        <f t="shared" si="8"/>
        <v>#DIV/0!</v>
      </c>
      <c r="R41" t="s">
        <v>35</v>
      </c>
      <c r="S41" t="s">
        <v>35</v>
      </c>
      <c r="V41" t="e">
        <f t="shared" si="9"/>
        <v>#DIV/0!</v>
      </c>
      <c r="W41" t="e">
        <f t="shared" si="10"/>
        <v>#DIV/0!</v>
      </c>
      <c r="Y41" t="e">
        <f t="shared" si="11"/>
        <v>#DIV/0!</v>
      </c>
      <c r="Z41" t="e">
        <f t="shared" si="12"/>
        <v>#DIV/0!</v>
      </c>
      <c r="AB41" t="e">
        <f t="shared" si="13"/>
        <v>#DIV/0!</v>
      </c>
      <c r="AC41" t="e">
        <f t="shared" si="14"/>
        <v>#DIV/0!</v>
      </c>
    </row>
    <row r="42" spans="1:29" x14ac:dyDescent="0.35">
      <c r="A42" t="s">
        <v>90</v>
      </c>
      <c r="B42" t="s">
        <v>88</v>
      </c>
      <c r="C42">
        <v>19</v>
      </c>
      <c r="D42" t="s">
        <v>91</v>
      </c>
      <c r="E42" s="7">
        <v>4900000</v>
      </c>
      <c r="F42" s="8">
        <v>46000</v>
      </c>
      <c r="G42" s="9">
        <v>40359</v>
      </c>
      <c r="I42">
        <f t="shared" si="6"/>
        <v>0</v>
      </c>
      <c r="P42" t="e">
        <f t="shared" si="7"/>
        <v>#DIV/0!</v>
      </c>
      <c r="Q42" t="e">
        <f t="shared" si="8"/>
        <v>#DIV/0!</v>
      </c>
      <c r="R42" t="s">
        <v>35</v>
      </c>
      <c r="S42" t="s">
        <v>35</v>
      </c>
      <c r="V42" t="e">
        <f t="shared" si="9"/>
        <v>#DIV/0!</v>
      </c>
      <c r="W42" t="e">
        <f t="shared" si="10"/>
        <v>#DIV/0!</v>
      </c>
      <c r="Y42" t="e">
        <f t="shared" si="11"/>
        <v>#DIV/0!</v>
      </c>
      <c r="Z42" t="e">
        <f t="shared" si="12"/>
        <v>#DIV/0!</v>
      </c>
      <c r="AB42" t="e">
        <f t="shared" si="13"/>
        <v>#DIV/0!</v>
      </c>
      <c r="AC42" t="e">
        <f t="shared" si="14"/>
        <v>#DIV/0!</v>
      </c>
    </row>
    <row r="43" spans="1:29" x14ac:dyDescent="0.35">
      <c r="A43" t="s">
        <v>92</v>
      </c>
      <c r="B43" t="s">
        <v>88</v>
      </c>
      <c r="C43">
        <v>17</v>
      </c>
      <c r="D43" t="s">
        <v>38</v>
      </c>
      <c r="E43" s="7">
        <v>4200000</v>
      </c>
      <c r="F43" s="8">
        <v>34500</v>
      </c>
      <c r="G43" s="9">
        <v>40359</v>
      </c>
      <c r="I43">
        <f t="shared" si="6"/>
        <v>0</v>
      </c>
      <c r="P43" t="e">
        <f t="shared" si="7"/>
        <v>#DIV/0!</v>
      </c>
      <c r="Q43" t="e">
        <f t="shared" si="8"/>
        <v>#DIV/0!</v>
      </c>
      <c r="R43" t="s">
        <v>35</v>
      </c>
      <c r="S43" t="s">
        <v>35</v>
      </c>
      <c r="V43" t="e">
        <f t="shared" si="9"/>
        <v>#DIV/0!</v>
      </c>
      <c r="W43" t="e">
        <f t="shared" si="10"/>
        <v>#DIV/0!</v>
      </c>
      <c r="Y43" t="e">
        <f t="shared" si="11"/>
        <v>#DIV/0!</v>
      </c>
      <c r="Z43" t="e">
        <f t="shared" si="12"/>
        <v>#DIV/0!</v>
      </c>
      <c r="AB43" t="e">
        <f t="shared" si="13"/>
        <v>#DIV/0!</v>
      </c>
      <c r="AC43" t="e">
        <f t="shared" si="14"/>
        <v>#DIV/0!</v>
      </c>
    </row>
    <row r="44" spans="1:29" x14ac:dyDescent="0.35">
      <c r="A44" t="s">
        <v>93</v>
      </c>
      <c r="B44" t="s">
        <v>88</v>
      </c>
      <c r="C44">
        <v>21</v>
      </c>
      <c r="D44" t="s">
        <v>94</v>
      </c>
      <c r="E44" s="7">
        <v>2600000</v>
      </c>
      <c r="F44" s="8">
        <v>75000</v>
      </c>
      <c r="G44" s="9">
        <v>41090</v>
      </c>
      <c r="I44">
        <f t="shared" si="6"/>
        <v>0</v>
      </c>
      <c r="P44" t="e">
        <f t="shared" si="7"/>
        <v>#DIV/0!</v>
      </c>
      <c r="Q44" t="e">
        <f t="shared" si="8"/>
        <v>#DIV/0!</v>
      </c>
      <c r="R44" t="s">
        <v>35</v>
      </c>
      <c r="S44" t="s">
        <v>35</v>
      </c>
      <c r="V44" t="e">
        <f t="shared" si="9"/>
        <v>#DIV/0!</v>
      </c>
      <c r="W44" t="e">
        <f t="shared" si="10"/>
        <v>#DIV/0!</v>
      </c>
      <c r="Y44" t="e">
        <f t="shared" si="11"/>
        <v>#DIV/0!</v>
      </c>
      <c r="Z44" t="e">
        <f t="shared" si="12"/>
        <v>#DIV/0!</v>
      </c>
      <c r="AB44" t="e">
        <f t="shared" si="13"/>
        <v>#DIV/0!</v>
      </c>
      <c r="AC44" t="e">
        <f t="shared" si="14"/>
        <v>#DIV/0!</v>
      </c>
    </row>
    <row r="45" spans="1:29" ht="13.15" thickBot="1" x14ac:dyDescent="0.4">
      <c r="A45" s="10" t="s">
        <v>95</v>
      </c>
      <c r="B45" s="10" t="s">
        <v>88</v>
      </c>
      <c r="C45" s="10">
        <v>21</v>
      </c>
      <c r="D45" s="10" t="s">
        <v>38</v>
      </c>
      <c r="E45" s="11">
        <v>1100000</v>
      </c>
      <c r="F45" s="12">
        <v>32000</v>
      </c>
      <c r="G45" s="13">
        <v>41820</v>
      </c>
      <c r="H45" s="10"/>
      <c r="I45" s="10">
        <f t="shared" si="6"/>
        <v>0</v>
      </c>
      <c r="J45" s="10"/>
      <c r="K45" s="10"/>
      <c r="L45" s="10"/>
      <c r="M45" s="10"/>
      <c r="N45" s="10"/>
      <c r="O45" s="10"/>
      <c r="P45" s="10" t="e">
        <f t="shared" si="7"/>
        <v>#DIV/0!</v>
      </c>
      <c r="Q45" s="10" t="e">
        <f t="shared" si="8"/>
        <v>#DIV/0!</v>
      </c>
      <c r="R45" s="10" t="s">
        <v>35</v>
      </c>
      <c r="S45" s="10" t="s">
        <v>35</v>
      </c>
      <c r="T45" s="10"/>
      <c r="U45" s="10"/>
      <c r="V45" s="10" t="e">
        <f t="shared" si="9"/>
        <v>#DIV/0!</v>
      </c>
      <c r="W45" s="10" t="e">
        <f t="shared" si="10"/>
        <v>#DIV/0!</v>
      </c>
      <c r="X45" s="10"/>
      <c r="Y45" s="10" t="e">
        <f t="shared" si="11"/>
        <v>#DIV/0!</v>
      </c>
      <c r="Z45" s="10" t="e">
        <f t="shared" si="12"/>
        <v>#DIV/0!</v>
      </c>
      <c r="AA45" s="10"/>
      <c r="AB45" s="10" t="e">
        <f t="shared" si="13"/>
        <v>#DIV/0!</v>
      </c>
      <c r="AC45" s="10" t="e">
        <f t="shared" si="14"/>
        <v>#DIV/0!</v>
      </c>
    </row>
    <row r="46" spans="1:29" ht="13.15" thickTop="1" x14ac:dyDescent="0.35">
      <c r="A46" t="s">
        <v>96</v>
      </c>
      <c r="B46" t="s">
        <v>97</v>
      </c>
      <c r="C46">
        <v>32</v>
      </c>
      <c r="D46" t="s">
        <v>38</v>
      </c>
      <c r="E46" s="7">
        <v>2600000</v>
      </c>
      <c r="F46" s="8">
        <v>150000</v>
      </c>
      <c r="G46" s="9">
        <v>40724</v>
      </c>
      <c r="I46">
        <f t="shared" si="6"/>
        <v>0</v>
      </c>
      <c r="P46" t="e">
        <f t="shared" si="7"/>
        <v>#DIV/0!</v>
      </c>
      <c r="Q46" t="e">
        <f t="shared" si="8"/>
        <v>#DIV/0!</v>
      </c>
      <c r="R46" t="s">
        <v>35</v>
      </c>
      <c r="S46" t="s">
        <v>35</v>
      </c>
      <c r="V46" t="e">
        <f t="shared" si="9"/>
        <v>#DIV/0!</v>
      </c>
      <c r="W46" t="e">
        <f t="shared" si="10"/>
        <v>#DIV/0!</v>
      </c>
      <c r="Y46" t="e">
        <f t="shared" si="11"/>
        <v>#DIV/0!</v>
      </c>
      <c r="Z46" t="e">
        <f t="shared" si="12"/>
        <v>#DIV/0!</v>
      </c>
      <c r="AB46" t="e">
        <f t="shared" si="13"/>
        <v>#DIV/0!</v>
      </c>
      <c r="AC46" t="e">
        <f t="shared" si="14"/>
        <v>#DIV/0!</v>
      </c>
    </row>
    <row r="47" spans="1:29" x14ac:dyDescent="0.35">
      <c r="A47" t="s">
        <v>98</v>
      </c>
      <c r="B47" t="s">
        <v>97</v>
      </c>
      <c r="C47">
        <v>17</v>
      </c>
      <c r="D47" t="s">
        <v>38</v>
      </c>
      <c r="E47" s="7">
        <v>24000</v>
      </c>
      <c r="F47" s="8">
        <v>250</v>
      </c>
      <c r="G47" s="9">
        <v>41090</v>
      </c>
      <c r="I47">
        <f t="shared" si="6"/>
        <v>0</v>
      </c>
      <c r="P47" t="e">
        <f t="shared" si="7"/>
        <v>#DIV/0!</v>
      </c>
      <c r="Q47" t="e">
        <f t="shared" si="8"/>
        <v>#DIV/0!</v>
      </c>
      <c r="R47" t="s">
        <v>35</v>
      </c>
      <c r="S47" t="s">
        <v>35</v>
      </c>
      <c r="V47" t="e">
        <f t="shared" si="9"/>
        <v>#DIV/0!</v>
      </c>
      <c r="W47" t="e">
        <f t="shared" si="10"/>
        <v>#DIV/0!</v>
      </c>
      <c r="Y47" t="e">
        <f t="shared" si="11"/>
        <v>#DIV/0!</v>
      </c>
      <c r="Z47" t="e">
        <f t="shared" si="12"/>
        <v>#DIV/0!</v>
      </c>
      <c r="AB47" t="e">
        <f t="shared" si="13"/>
        <v>#DIV/0!</v>
      </c>
      <c r="AC47" t="e">
        <f t="shared" si="14"/>
        <v>#DIV/0!</v>
      </c>
    </row>
    <row r="48" spans="1:29" x14ac:dyDescent="0.35">
      <c r="A48" t="s">
        <v>99</v>
      </c>
      <c r="B48" t="s">
        <v>100</v>
      </c>
      <c r="C48">
        <v>29</v>
      </c>
      <c r="D48" t="s">
        <v>101</v>
      </c>
      <c r="E48" s="7">
        <v>1800000</v>
      </c>
      <c r="F48" s="8">
        <v>160000</v>
      </c>
      <c r="G48" s="9">
        <v>40359</v>
      </c>
      <c r="I48">
        <f t="shared" si="6"/>
        <v>0</v>
      </c>
      <c r="P48" t="e">
        <f t="shared" si="7"/>
        <v>#DIV/0!</v>
      </c>
      <c r="Q48" t="e">
        <f t="shared" si="8"/>
        <v>#DIV/0!</v>
      </c>
      <c r="R48" t="s">
        <v>35</v>
      </c>
      <c r="S48" t="s">
        <v>35</v>
      </c>
      <c r="V48" t="e">
        <f t="shared" si="9"/>
        <v>#DIV/0!</v>
      </c>
      <c r="W48" t="e">
        <f t="shared" si="10"/>
        <v>#DIV/0!</v>
      </c>
      <c r="Y48" t="e">
        <f t="shared" si="11"/>
        <v>#DIV/0!</v>
      </c>
      <c r="Z48" t="e">
        <f t="shared" si="12"/>
        <v>#DIV/0!</v>
      </c>
      <c r="AB48" t="e">
        <f t="shared" si="13"/>
        <v>#DIV/0!</v>
      </c>
      <c r="AC48" t="e">
        <f t="shared" si="14"/>
        <v>#DIV/0!</v>
      </c>
    </row>
    <row r="49" spans="1:29" x14ac:dyDescent="0.35">
      <c r="A49" t="s">
        <v>102</v>
      </c>
      <c r="B49" t="s">
        <v>100</v>
      </c>
      <c r="C49">
        <v>28</v>
      </c>
      <c r="D49" t="s">
        <v>103</v>
      </c>
      <c r="E49" s="7">
        <v>4500000</v>
      </c>
      <c r="F49" s="8">
        <v>140000</v>
      </c>
      <c r="G49" s="9">
        <v>40724</v>
      </c>
      <c r="I49">
        <f t="shared" si="6"/>
        <v>0</v>
      </c>
      <c r="P49" t="e">
        <f t="shared" si="7"/>
        <v>#DIV/0!</v>
      </c>
      <c r="Q49" t="e">
        <f t="shared" si="8"/>
        <v>#DIV/0!</v>
      </c>
      <c r="R49" t="s">
        <v>35</v>
      </c>
      <c r="S49" t="s">
        <v>35</v>
      </c>
      <c r="V49" t="e">
        <f t="shared" si="9"/>
        <v>#DIV/0!</v>
      </c>
      <c r="W49" t="e">
        <f t="shared" si="10"/>
        <v>#DIV/0!</v>
      </c>
      <c r="Y49" t="e">
        <f t="shared" si="11"/>
        <v>#DIV/0!</v>
      </c>
      <c r="Z49" t="e">
        <f t="shared" si="12"/>
        <v>#DIV/0!</v>
      </c>
      <c r="AB49" t="e">
        <f t="shared" si="13"/>
        <v>#DIV/0!</v>
      </c>
      <c r="AC49" t="e">
        <f t="shared" si="14"/>
        <v>#DIV/0!</v>
      </c>
    </row>
    <row r="50" spans="1:29" x14ac:dyDescent="0.35">
      <c r="A50" t="s">
        <v>104</v>
      </c>
      <c r="B50" t="s">
        <v>100</v>
      </c>
      <c r="C50">
        <v>17</v>
      </c>
      <c r="D50" t="s">
        <v>38</v>
      </c>
      <c r="E50" s="7">
        <v>65000</v>
      </c>
      <c r="F50" s="8">
        <v>250</v>
      </c>
      <c r="G50" s="9">
        <v>40359</v>
      </c>
      <c r="I50">
        <f t="shared" si="6"/>
        <v>0</v>
      </c>
      <c r="P50" t="e">
        <f t="shared" si="7"/>
        <v>#DIV/0!</v>
      </c>
      <c r="Q50" t="e">
        <f t="shared" si="8"/>
        <v>#DIV/0!</v>
      </c>
      <c r="R50" t="s">
        <v>35</v>
      </c>
      <c r="S50" t="s">
        <v>35</v>
      </c>
      <c r="V50" t="e">
        <f t="shared" si="9"/>
        <v>#DIV/0!</v>
      </c>
      <c r="W50" t="e">
        <f t="shared" si="10"/>
        <v>#DIV/0!</v>
      </c>
      <c r="Y50" t="e">
        <f t="shared" si="11"/>
        <v>#DIV/0!</v>
      </c>
      <c r="Z50" t="e">
        <f t="shared" si="12"/>
        <v>#DIV/0!</v>
      </c>
      <c r="AB50" t="e">
        <f t="shared" si="13"/>
        <v>#DIV/0!</v>
      </c>
      <c r="AC50" t="e">
        <f t="shared" si="14"/>
        <v>#DIV/0!</v>
      </c>
    </row>
    <row r="51" spans="1:29" x14ac:dyDescent="0.35">
      <c r="A51" t="s">
        <v>105</v>
      </c>
      <c r="B51" t="s">
        <v>106</v>
      </c>
      <c r="C51">
        <v>17</v>
      </c>
      <c r="D51" t="s">
        <v>38</v>
      </c>
      <c r="E51" s="7">
        <v>35000</v>
      </c>
      <c r="F51" s="8">
        <v>250</v>
      </c>
      <c r="G51" s="9">
        <v>41455</v>
      </c>
      <c r="I51">
        <f t="shared" si="6"/>
        <v>0</v>
      </c>
      <c r="P51" t="e">
        <f t="shared" si="7"/>
        <v>#DIV/0!</v>
      </c>
      <c r="Q51" t="e">
        <f t="shared" si="8"/>
        <v>#DIV/0!</v>
      </c>
      <c r="R51" t="s">
        <v>35</v>
      </c>
      <c r="S51" t="s">
        <v>35</v>
      </c>
      <c r="V51" t="e">
        <f t="shared" si="9"/>
        <v>#DIV/0!</v>
      </c>
      <c r="W51" t="e">
        <f t="shared" si="10"/>
        <v>#DIV/0!</v>
      </c>
      <c r="Y51" t="e">
        <f t="shared" si="11"/>
        <v>#DIV/0!</v>
      </c>
      <c r="Z51" t="e">
        <f t="shared" si="12"/>
        <v>#DIV/0!</v>
      </c>
      <c r="AB51" t="e">
        <f t="shared" si="13"/>
        <v>#DIV/0!</v>
      </c>
      <c r="AC51" t="e">
        <f t="shared" si="14"/>
        <v>#DIV/0!</v>
      </c>
    </row>
    <row r="52" spans="1:29" x14ac:dyDescent="0.35">
      <c r="A52" t="s">
        <v>107</v>
      </c>
      <c r="B52" t="s">
        <v>106</v>
      </c>
      <c r="C52">
        <v>18</v>
      </c>
      <c r="D52" t="s">
        <v>38</v>
      </c>
      <c r="E52" s="7">
        <v>70000</v>
      </c>
      <c r="F52" s="8">
        <v>250</v>
      </c>
      <c r="G52" s="9">
        <v>40359</v>
      </c>
      <c r="I52">
        <f t="shared" si="6"/>
        <v>0</v>
      </c>
      <c r="P52" t="e">
        <f t="shared" si="7"/>
        <v>#DIV/0!</v>
      </c>
      <c r="Q52" t="e">
        <f t="shared" si="8"/>
        <v>#DIV/0!</v>
      </c>
      <c r="R52" t="s">
        <v>35</v>
      </c>
      <c r="S52" t="s">
        <v>35</v>
      </c>
      <c r="V52" t="e">
        <f t="shared" si="9"/>
        <v>#DIV/0!</v>
      </c>
      <c r="W52" t="e">
        <f t="shared" si="10"/>
        <v>#DIV/0!</v>
      </c>
      <c r="Y52" t="e">
        <f t="shared" si="11"/>
        <v>#DIV/0!</v>
      </c>
      <c r="Z52" t="e">
        <f t="shared" si="12"/>
        <v>#DIV/0!</v>
      </c>
      <c r="AB52" t="e">
        <f t="shared" si="13"/>
        <v>#DIV/0!</v>
      </c>
      <c r="AC52" t="e">
        <f t="shared" si="14"/>
        <v>#DIV/0!</v>
      </c>
    </row>
    <row r="53" spans="1:29" ht="13.15" thickBot="1" x14ac:dyDescent="0.4">
      <c r="A53" s="10" t="s">
        <v>108</v>
      </c>
      <c r="B53" s="10" t="s">
        <v>106</v>
      </c>
      <c r="C53" s="14">
        <v>16</v>
      </c>
      <c r="D53" s="10" t="s">
        <v>38</v>
      </c>
      <c r="E53" s="11">
        <v>450000</v>
      </c>
      <c r="F53" s="12">
        <v>250</v>
      </c>
      <c r="G53" s="13">
        <v>40724</v>
      </c>
      <c r="H53" s="10"/>
      <c r="I53" s="10">
        <f t="shared" si="6"/>
        <v>0</v>
      </c>
      <c r="J53" s="10"/>
      <c r="K53" s="10"/>
      <c r="L53" s="10"/>
      <c r="M53" s="10"/>
      <c r="N53" s="10"/>
      <c r="O53" s="10"/>
      <c r="P53" s="10" t="e">
        <f t="shared" si="7"/>
        <v>#DIV/0!</v>
      </c>
      <c r="Q53" s="10" t="e">
        <f t="shared" si="8"/>
        <v>#DIV/0!</v>
      </c>
      <c r="R53" s="10" t="s">
        <v>35</v>
      </c>
      <c r="S53" s="10" t="s">
        <v>35</v>
      </c>
      <c r="T53" s="10"/>
      <c r="U53" s="10"/>
      <c r="V53" s="10" t="e">
        <f t="shared" si="9"/>
        <v>#DIV/0!</v>
      </c>
      <c r="W53" s="10" t="e">
        <f t="shared" si="10"/>
        <v>#DIV/0!</v>
      </c>
      <c r="X53" s="10"/>
      <c r="Y53" s="10" t="e">
        <f t="shared" si="11"/>
        <v>#DIV/0!</v>
      </c>
      <c r="Z53" s="10" t="e">
        <f t="shared" si="12"/>
        <v>#DIV/0!</v>
      </c>
      <c r="AA53" s="10"/>
      <c r="AB53" s="10" t="e">
        <f t="shared" si="13"/>
        <v>#DIV/0!</v>
      </c>
      <c r="AC53" s="10" t="e">
        <f t="shared" si="14"/>
        <v>#DIV/0!</v>
      </c>
    </row>
    <row r="54" spans="1:29" ht="13.5" thickTop="1" x14ac:dyDescent="0.4">
      <c r="C54" s="15" t="s">
        <v>109</v>
      </c>
      <c r="E54" s="16" t="s">
        <v>110</v>
      </c>
      <c r="F54" s="17" t="s">
        <v>111</v>
      </c>
      <c r="N54" t="s">
        <v>112</v>
      </c>
    </row>
    <row r="55" spans="1:29" x14ac:dyDescent="0.35">
      <c r="C55" s="18">
        <f>AVERAGE(C5:C53)</f>
        <v>21.142857142857142</v>
      </c>
      <c r="E55" s="19">
        <f>SUM(E5:E53)</f>
        <v>163412000</v>
      </c>
      <c r="F55" s="19">
        <f>SUM(F5:F53)</f>
        <v>1776475</v>
      </c>
      <c r="N55" t="e">
        <f>AVERAGE(N5:N53)</f>
        <v>#DIV/0!</v>
      </c>
    </row>
    <row r="57" spans="1:29" ht="13.15" x14ac:dyDescent="0.4">
      <c r="E57" s="20" t="s">
        <v>113</v>
      </c>
      <c r="F57" s="21" t="s">
        <v>114</v>
      </c>
    </row>
    <row r="58" spans="1:29" x14ac:dyDescent="0.35">
      <c r="E58" s="19">
        <f>AVERAGE(E5:E53)</f>
        <v>3334938.775510204</v>
      </c>
      <c r="F58" s="19">
        <f>AVERAGE(F5:F53)</f>
        <v>36254.591836734697</v>
      </c>
    </row>
    <row r="60" spans="1:29" ht="13.9" x14ac:dyDescent="0.4">
      <c r="A60" s="77" t="s">
        <v>115</v>
      </c>
      <c r="B60" s="77"/>
      <c r="F60" s="80" t="s">
        <v>116</v>
      </c>
    </row>
    <row r="61" spans="1:29" x14ac:dyDescent="0.35">
      <c r="A61" s="78">
        <f>F55+F61</f>
        <v>2206475</v>
      </c>
      <c r="B61" s="79"/>
      <c r="F61" s="81">
        <v>430000</v>
      </c>
    </row>
  </sheetData>
  <sheetProtection selectLockedCells="1" selectUnlockedCells="1"/>
  <mergeCells count="1">
    <mergeCell ref="A3:AB3"/>
  </mergeCells>
  <dataValidations count="2">
    <dataValidation type="list" operator="equal" showErrorMessage="1" sqref="C29:C53 C5:C25" xr:uid="{00000000-0002-0000-0000-000000000000}">
      <formula1>Edad</formula1>
      <formula2>0</formula2>
    </dataValidation>
    <dataValidation type="list" operator="equal" allowBlank="1" showErrorMessage="1" sqref="G5:G53" xr:uid="{00000000-0002-0000-0000-000001000000}">
      <formula1>FinDeContrato</formula1>
      <formula2>0</formula2>
    </dataValidation>
  </dataValidations>
  <hyperlinks>
    <hyperlink ref="A2" r:id="rId1" display="es.excelworld.net" xr:uid="{00000000-0004-0000-0000-000000000000}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A35" sqref="A35"/>
    </sheetView>
  </sheetViews>
  <sheetFormatPr baseColWidth="10" defaultColWidth="11.3984375" defaultRowHeight="12.75" x14ac:dyDescent="0.35"/>
  <cols>
    <col min="1" max="1" width="16.86328125" customWidth="1"/>
    <col min="2" max="2" width="26.1328125" customWidth="1"/>
    <col min="3" max="3" width="33.86328125" customWidth="1"/>
    <col min="4" max="4" width="25.1328125" customWidth="1"/>
  </cols>
  <sheetData>
    <row r="1" spans="1:6" ht="13.9" x14ac:dyDescent="0.35">
      <c r="A1" s="22" t="s">
        <v>117</v>
      </c>
      <c r="B1" s="22" t="s">
        <v>118</v>
      </c>
      <c r="C1" s="22" t="s">
        <v>119</v>
      </c>
      <c r="D1" s="22" t="s">
        <v>120</v>
      </c>
      <c r="E1" s="23">
        <v>15</v>
      </c>
      <c r="F1" s="24">
        <v>40359</v>
      </c>
    </row>
    <row r="2" spans="1:6" x14ac:dyDescent="0.35">
      <c r="A2" s="25" t="s">
        <v>33</v>
      </c>
      <c r="B2" s="25" t="s">
        <v>42</v>
      </c>
      <c r="C2" s="25" t="s">
        <v>88</v>
      </c>
      <c r="D2" s="25" t="s">
        <v>121</v>
      </c>
      <c r="E2" s="25">
        <v>16</v>
      </c>
      <c r="F2" s="26">
        <v>40724</v>
      </c>
    </row>
    <row r="3" spans="1:6" x14ac:dyDescent="0.35">
      <c r="A3" s="25" t="s">
        <v>37</v>
      </c>
      <c r="B3" s="25" t="s">
        <v>42</v>
      </c>
      <c r="C3" s="25" t="s">
        <v>88</v>
      </c>
      <c r="D3" s="25" t="s">
        <v>121</v>
      </c>
      <c r="E3" s="25">
        <v>17</v>
      </c>
      <c r="F3" s="26">
        <v>41090</v>
      </c>
    </row>
    <row r="4" spans="1:6" x14ac:dyDescent="0.35">
      <c r="A4" s="25"/>
      <c r="B4" s="25" t="s">
        <v>42</v>
      </c>
      <c r="C4" s="25" t="s">
        <v>88</v>
      </c>
      <c r="D4" s="25" t="s">
        <v>122</v>
      </c>
      <c r="E4" s="25">
        <v>18</v>
      </c>
      <c r="F4" s="26">
        <v>41455</v>
      </c>
    </row>
    <row r="5" spans="1:6" x14ac:dyDescent="0.35">
      <c r="A5" s="25"/>
      <c r="B5" s="25" t="s">
        <v>42</v>
      </c>
      <c r="C5" s="25" t="s">
        <v>88</v>
      </c>
      <c r="D5" s="25" t="s">
        <v>122</v>
      </c>
      <c r="E5" s="25">
        <v>19</v>
      </c>
      <c r="F5" s="26">
        <v>41820</v>
      </c>
    </row>
    <row r="6" spans="1:6" x14ac:dyDescent="0.35">
      <c r="A6" s="25"/>
      <c r="B6" s="25" t="s">
        <v>42</v>
      </c>
      <c r="C6" s="25" t="s">
        <v>88</v>
      </c>
      <c r="D6" s="25" t="s">
        <v>122</v>
      </c>
      <c r="E6" s="25">
        <v>20</v>
      </c>
      <c r="F6" s="26">
        <v>42185</v>
      </c>
    </row>
    <row r="7" spans="1:6" x14ac:dyDescent="0.35">
      <c r="A7" s="25"/>
      <c r="B7" s="25" t="s">
        <v>42</v>
      </c>
      <c r="C7" s="25" t="s">
        <v>68</v>
      </c>
      <c r="D7" s="25" t="s">
        <v>123</v>
      </c>
      <c r="E7" s="25">
        <v>21</v>
      </c>
      <c r="F7" s="26">
        <v>42551</v>
      </c>
    </row>
    <row r="8" spans="1:6" x14ac:dyDescent="0.35">
      <c r="A8" s="25"/>
      <c r="B8" s="25" t="s">
        <v>50</v>
      </c>
      <c r="C8" s="25" t="s">
        <v>68</v>
      </c>
      <c r="D8" s="25" t="s">
        <v>123</v>
      </c>
      <c r="E8" s="25">
        <v>22</v>
      </c>
      <c r="F8" s="26">
        <v>42916</v>
      </c>
    </row>
    <row r="9" spans="1:6" x14ac:dyDescent="0.35">
      <c r="A9" s="25"/>
      <c r="B9" s="25" t="s">
        <v>50</v>
      </c>
      <c r="C9" s="25" t="s">
        <v>68</v>
      </c>
      <c r="D9" s="25" t="s">
        <v>123</v>
      </c>
      <c r="E9" s="25">
        <v>23</v>
      </c>
      <c r="F9" s="26">
        <v>43281</v>
      </c>
    </row>
    <row r="10" spans="1:6" x14ac:dyDescent="0.35">
      <c r="A10" s="25"/>
      <c r="B10" s="25" t="s">
        <v>50</v>
      </c>
      <c r="C10" s="25" t="s">
        <v>68</v>
      </c>
      <c r="D10" s="25" t="s">
        <v>123</v>
      </c>
      <c r="E10" s="25">
        <v>24</v>
      </c>
      <c r="F10" s="26">
        <v>43646</v>
      </c>
    </row>
    <row r="11" spans="1:6" x14ac:dyDescent="0.35">
      <c r="A11" s="25"/>
      <c r="B11" s="25" t="s">
        <v>50</v>
      </c>
      <c r="C11" s="25" t="s">
        <v>68</v>
      </c>
      <c r="D11" s="25"/>
      <c r="E11" s="25">
        <v>25</v>
      </c>
      <c r="F11" s="26">
        <v>44012</v>
      </c>
    </row>
    <row r="12" spans="1:6" x14ac:dyDescent="0.35">
      <c r="A12" s="25"/>
      <c r="B12" s="25" t="s">
        <v>50</v>
      </c>
      <c r="C12" s="25" t="s">
        <v>68</v>
      </c>
      <c r="D12" s="25"/>
      <c r="E12" s="25">
        <v>26</v>
      </c>
      <c r="F12" s="26">
        <v>44377</v>
      </c>
    </row>
    <row r="13" spans="1:6" x14ac:dyDescent="0.35">
      <c r="A13" s="25"/>
      <c r="B13" s="25" t="s">
        <v>47</v>
      </c>
      <c r="C13" s="25" t="s">
        <v>66</v>
      </c>
      <c r="D13" s="25"/>
      <c r="E13" s="25">
        <v>27</v>
      </c>
      <c r="F13" s="26">
        <v>44742</v>
      </c>
    </row>
    <row r="14" spans="1:6" x14ac:dyDescent="0.35">
      <c r="A14" s="25"/>
      <c r="B14" s="25" t="s">
        <v>47</v>
      </c>
      <c r="C14" s="25" t="s">
        <v>66</v>
      </c>
      <c r="D14" s="25"/>
      <c r="E14" s="25">
        <v>28</v>
      </c>
      <c r="F14" s="26">
        <v>45107</v>
      </c>
    </row>
    <row r="15" spans="1:6" x14ac:dyDescent="0.35">
      <c r="A15" s="25"/>
      <c r="B15" s="25" t="s">
        <v>47</v>
      </c>
      <c r="C15" s="25" t="s">
        <v>66</v>
      </c>
      <c r="D15" s="25"/>
      <c r="E15" s="25">
        <v>29</v>
      </c>
      <c r="F15" s="26">
        <v>45473</v>
      </c>
    </row>
    <row r="16" spans="1:6" x14ac:dyDescent="0.35">
      <c r="A16" s="25"/>
      <c r="B16" s="25" t="s">
        <v>47</v>
      </c>
      <c r="C16" s="25" t="s">
        <v>66</v>
      </c>
      <c r="D16" s="25"/>
      <c r="E16" s="25">
        <v>30</v>
      </c>
      <c r="F16" s="26">
        <v>45838</v>
      </c>
    </row>
    <row r="17" spans="1:6" x14ac:dyDescent="0.35">
      <c r="A17" s="25"/>
      <c r="B17" s="25" t="s">
        <v>47</v>
      </c>
      <c r="C17" s="25" t="s">
        <v>66</v>
      </c>
      <c r="D17" s="25"/>
      <c r="E17" s="25">
        <v>31</v>
      </c>
      <c r="F17" s="26">
        <v>46203</v>
      </c>
    </row>
    <row r="18" spans="1:6" x14ac:dyDescent="0.35">
      <c r="A18" s="25"/>
      <c r="B18" s="25" t="s">
        <v>47</v>
      </c>
      <c r="C18" s="25" t="s">
        <v>66</v>
      </c>
      <c r="D18" s="25"/>
      <c r="E18" s="25">
        <v>32</v>
      </c>
      <c r="F18" s="26">
        <v>46568</v>
      </c>
    </row>
    <row r="19" spans="1:6" x14ac:dyDescent="0.35">
      <c r="A19" s="25"/>
      <c r="B19" s="25"/>
      <c r="C19" s="25" t="s">
        <v>66</v>
      </c>
      <c r="D19" s="25"/>
      <c r="E19" s="25">
        <v>33</v>
      </c>
      <c r="F19" s="26">
        <v>46934</v>
      </c>
    </row>
    <row r="20" spans="1:6" x14ac:dyDescent="0.35">
      <c r="A20" s="25"/>
      <c r="B20" s="25"/>
      <c r="C20" s="25" t="s">
        <v>66</v>
      </c>
      <c r="D20" s="25"/>
      <c r="E20" s="25">
        <v>34</v>
      </c>
      <c r="F20" s="26">
        <v>47299</v>
      </c>
    </row>
    <row r="21" spans="1:6" x14ac:dyDescent="0.35">
      <c r="A21" s="25"/>
      <c r="B21" s="25"/>
      <c r="C21" s="25" t="s">
        <v>66</v>
      </c>
      <c r="D21" s="25"/>
      <c r="E21" s="25">
        <v>35</v>
      </c>
      <c r="F21" s="26">
        <v>47664</v>
      </c>
    </row>
    <row r="22" spans="1:6" x14ac:dyDescent="0.35">
      <c r="A22" s="25"/>
      <c r="B22" s="25"/>
      <c r="C22" s="25" t="s">
        <v>66</v>
      </c>
      <c r="D22" s="25"/>
      <c r="E22" s="25">
        <v>36</v>
      </c>
      <c r="F22" s="26">
        <v>48029</v>
      </c>
    </row>
    <row r="23" spans="1:6" x14ac:dyDescent="0.35">
      <c r="A23" s="25"/>
      <c r="B23" s="25"/>
      <c r="C23" s="25" t="s">
        <v>66</v>
      </c>
      <c r="D23" s="25"/>
      <c r="E23" s="25">
        <v>37</v>
      </c>
      <c r="F23" s="26">
        <v>48395</v>
      </c>
    </row>
    <row r="24" spans="1:6" x14ac:dyDescent="0.35">
      <c r="A24" s="25"/>
      <c r="B24" s="25"/>
      <c r="C24" s="25"/>
      <c r="D24" s="25"/>
      <c r="E24" s="25">
        <v>38</v>
      </c>
      <c r="F24" s="26">
        <v>48760</v>
      </c>
    </row>
    <row r="25" spans="1:6" x14ac:dyDescent="0.35">
      <c r="A25" s="25"/>
      <c r="B25" s="25"/>
      <c r="C25" s="25"/>
      <c r="D25" s="25"/>
      <c r="E25" s="25">
        <v>39</v>
      </c>
      <c r="F25" s="26">
        <v>49125</v>
      </c>
    </row>
    <row r="26" spans="1:6" x14ac:dyDescent="0.35">
      <c r="A26" s="27"/>
      <c r="B26" s="27"/>
      <c r="C26" s="27"/>
      <c r="D26" s="27"/>
      <c r="E26" s="27">
        <v>40</v>
      </c>
      <c r="F26" s="26">
        <v>49490</v>
      </c>
    </row>
    <row r="27" spans="1:6" x14ac:dyDescent="0.35">
      <c r="A27" s="28"/>
      <c r="F27" s="29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E1" sqref="E1"/>
    </sheetView>
  </sheetViews>
  <sheetFormatPr baseColWidth="10" defaultColWidth="11.3984375" defaultRowHeight="12.75" x14ac:dyDescent="0.35"/>
  <cols>
    <col min="1" max="1" width="35" customWidth="1"/>
    <col min="2" max="2" width="16.265625" customWidth="1"/>
    <col min="3" max="3" width="17.86328125" customWidth="1"/>
    <col min="4" max="4" width="20.59765625" customWidth="1"/>
    <col min="5" max="5" width="17.86328125" customWidth="1"/>
    <col min="6" max="6" width="18.73046875" customWidth="1"/>
  </cols>
  <sheetData>
    <row r="1" spans="1:7" ht="15.75" x14ac:dyDescent="0.5">
      <c r="A1" s="30" t="s">
        <v>124</v>
      </c>
      <c r="B1" s="31" t="s">
        <v>125</v>
      </c>
      <c r="C1" s="32" t="s">
        <v>126</v>
      </c>
      <c r="D1" s="31" t="s">
        <v>127</v>
      </c>
      <c r="E1" s="33" t="s">
        <v>128</v>
      </c>
      <c r="F1" s="31" t="s">
        <v>129</v>
      </c>
      <c r="G1" s="31" t="s">
        <v>130</v>
      </c>
    </row>
    <row r="3" spans="1:7" ht="15.75" x14ac:dyDescent="0.5">
      <c r="A3" s="34" t="s">
        <v>131</v>
      </c>
      <c r="B3" s="35" t="s">
        <v>132</v>
      </c>
      <c r="C3" s="36" t="s">
        <v>133</v>
      </c>
      <c r="D3" s="37" t="s">
        <v>134</v>
      </c>
      <c r="E3" s="36" t="s">
        <v>135</v>
      </c>
      <c r="F3" s="38" t="s">
        <v>136</v>
      </c>
    </row>
    <row r="4" spans="1:7" x14ac:dyDescent="0.35">
      <c r="A4" s="39" t="s">
        <v>137</v>
      </c>
      <c r="B4" s="39"/>
      <c r="C4" s="40"/>
      <c r="D4" s="41"/>
      <c r="E4" s="40"/>
      <c r="F4" s="42"/>
    </row>
    <row r="5" spans="1:7" x14ac:dyDescent="0.35">
      <c r="A5" s="43" t="s">
        <v>138</v>
      </c>
      <c r="B5" s="43"/>
      <c r="C5" s="44"/>
      <c r="D5" s="45"/>
      <c r="E5" s="44"/>
      <c r="F5" s="46"/>
    </row>
    <row r="6" spans="1:7" x14ac:dyDescent="0.35">
      <c r="A6" s="43" t="s">
        <v>139</v>
      </c>
      <c r="B6" s="43"/>
      <c r="C6" s="44"/>
      <c r="D6" s="45"/>
      <c r="E6" s="44"/>
      <c r="F6" s="46"/>
    </row>
    <row r="7" spans="1:7" x14ac:dyDescent="0.35">
      <c r="A7" s="43" t="s">
        <v>140</v>
      </c>
      <c r="B7" s="43"/>
      <c r="C7" s="44"/>
      <c r="D7" s="45"/>
      <c r="E7" s="44"/>
      <c r="F7" s="46"/>
    </row>
    <row r="8" spans="1:7" x14ac:dyDescent="0.35">
      <c r="A8" s="43" t="s">
        <v>141</v>
      </c>
      <c r="B8" s="43"/>
      <c r="C8" s="44"/>
      <c r="D8" s="45"/>
      <c r="E8" s="44"/>
      <c r="F8" s="46"/>
    </row>
    <row r="9" spans="1:7" x14ac:dyDescent="0.35">
      <c r="A9" s="43" t="s">
        <v>142</v>
      </c>
      <c r="B9" s="43"/>
      <c r="C9" s="44"/>
      <c r="D9" s="45"/>
      <c r="E9" s="44"/>
      <c r="F9" s="46"/>
    </row>
    <row r="10" spans="1:7" x14ac:dyDescent="0.35">
      <c r="A10" s="43" t="s">
        <v>143</v>
      </c>
      <c r="B10" s="43"/>
      <c r="C10" s="44"/>
      <c r="D10" s="45"/>
      <c r="E10" s="44"/>
      <c r="F10" s="46"/>
    </row>
    <row r="11" spans="1:7" x14ac:dyDescent="0.35">
      <c r="A11" s="43" t="s">
        <v>144</v>
      </c>
      <c r="B11" s="43"/>
      <c r="C11" s="44"/>
      <c r="D11" s="45"/>
      <c r="E11" s="44"/>
      <c r="F11" s="46"/>
    </row>
    <row r="12" spans="1:7" x14ac:dyDescent="0.35">
      <c r="A12" s="43" t="s">
        <v>145</v>
      </c>
      <c r="B12" s="43"/>
      <c r="C12" s="44"/>
      <c r="D12" s="45"/>
      <c r="E12" s="44"/>
      <c r="F12" s="46"/>
    </row>
    <row r="13" spans="1:7" x14ac:dyDescent="0.35">
      <c r="A13" s="43" t="s">
        <v>146</v>
      </c>
      <c r="B13" s="43"/>
      <c r="C13" s="44"/>
      <c r="D13" s="45"/>
      <c r="E13" s="44"/>
      <c r="F13" s="46"/>
    </row>
    <row r="14" spans="1:7" x14ac:dyDescent="0.35">
      <c r="A14" s="43" t="s">
        <v>147</v>
      </c>
      <c r="B14" s="43"/>
      <c r="C14" s="44"/>
      <c r="D14" s="45"/>
      <c r="E14" s="44"/>
      <c r="F14" s="46"/>
    </row>
    <row r="15" spans="1:7" x14ac:dyDescent="0.35">
      <c r="A15" s="47" t="s">
        <v>148</v>
      </c>
      <c r="B15" s="47"/>
      <c r="C15" s="48"/>
      <c r="D15" s="49"/>
      <c r="E15" s="48"/>
      <c r="F15" s="50"/>
    </row>
    <row r="19" spans="5:6" ht="13.9" x14ac:dyDescent="0.4">
      <c r="E19" s="51" t="s">
        <v>149</v>
      </c>
      <c r="F19" s="52" t="s">
        <v>150</v>
      </c>
    </row>
    <row r="20" spans="5:6" ht="13.9" x14ac:dyDescent="0.4">
      <c r="E20" s="53"/>
      <c r="F20" s="48" t="s">
        <v>151</v>
      </c>
    </row>
    <row r="22" spans="5:6" ht="13.9" x14ac:dyDescent="0.35">
      <c r="E22" s="54" t="s">
        <v>152</v>
      </c>
      <c r="F22" s="52" t="s">
        <v>153</v>
      </c>
    </row>
    <row r="23" spans="5:6" ht="13.9" x14ac:dyDescent="0.35">
      <c r="E23" s="55"/>
      <c r="F23" s="44" t="s">
        <v>154</v>
      </c>
    </row>
    <row r="24" spans="5:6" ht="13.9" x14ac:dyDescent="0.35">
      <c r="E24" s="56"/>
      <c r="F24" s="48" t="s">
        <v>155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B30" sqref="B30"/>
    </sheetView>
  </sheetViews>
  <sheetFormatPr baseColWidth="10" defaultColWidth="11.3984375" defaultRowHeight="12.75" x14ac:dyDescent="0.35"/>
  <cols>
    <col min="1" max="1" width="30.86328125" customWidth="1"/>
    <col min="2" max="2" width="16.265625" customWidth="1"/>
    <col min="3" max="3" width="16.73046875" customWidth="1"/>
    <col min="4" max="4" width="20.59765625" customWidth="1"/>
    <col min="5" max="5" width="10.86328125" customWidth="1"/>
    <col min="6" max="6" width="18.73046875" customWidth="1"/>
  </cols>
  <sheetData>
    <row r="1" spans="1:7" ht="15.75" x14ac:dyDescent="0.5">
      <c r="A1" s="30" t="s">
        <v>124</v>
      </c>
      <c r="B1" s="31" t="s">
        <v>125</v>
      </c>
      <c r="C1" s="32" t="s">
        <v>126</v>
      </c>
      <c r="D1" s="31" t="s">
        <v>127</v>
      </c>
      <c r="E1" s="31" t="s">
        <v>130</v>
      </c>
      <c r="F1" s="57"/>
      <c r="G1" s="57"/>
    </row>
    <row r="2" spans="1:7" ht="15.75" x14ac:dyDescent="0.5">
      <c r="A2" s="57"/>
      <c r="B2" s="57"/>
      <c r="C2" s="57"/>
      <c r="D2" s="57"/>
      <c r="E2" s="57"/>
      <c r="F2" s="57"/>
      <c r="G2" s="57"/>
    </row>
    <row r="3" spans="1:7" ht="15.75" x14ac:dyDescent="0.5">
      <c r="A3" s="58" t="s">
        <v>156</v>
      </c>
      <c r="B3" s="35" t="s">
        <v>132</v>
      </c>
      <c r="C3" s="36" t="s">
        <v>133</v>
      </c>
      <c r="D3" s="37" t="s">
        <v>134</v>
      </c>
      <c r="E3" s="36" t="s">
        <v>157</v>
      </c>
      <c r="F3" s="38" t="s">
        <v>136</v>
      </c>
      <c r="G3" s="57"/>
    </row>
    <row r="4" spans="1:7" ht="15.75" x14ac:dyDescent="0.5">
      <c r="A4" s="59" t="s">
        <v>158</v>
      </c>
      <c r="B4" s="59" t="s">
        <v>159</v>
      </c>
      <c r="C4" s="60" t="s">
        <v>160</v>
      </c>
      <c r="D4" s="61" t="s">
        <v>161</v>
      </c>
      <c r="E4" s="60" t="s">
        <v>159</v>
      </c>
      <c r="F4" s="62" t="s">
        <v>162</v>
      </c>
      <c r="G4" s="57"/>
    </row>
    <row r="5" spans="1:7" ht="15.75" x14ac:dyDescent="0.5">
      <c r="A5" s="63" t="s">
        <v>163</v>
      </c>
      <c r="B5" s="63"/>
      <c r="C5" s="64"/>
      <c r="D5" s="65"/>
      <c r="E5" s="64"/>
      <c r="F5" s="66"/>
      <c r="G5" s="57"/>
    </row>
    <row r="6" spans="1:7" ht="15.75" x14ac:dyDescent="0.5">
      <c r="A6" s="63" t="s">
        <v>164</v>
      </c>
      <c r="B6" s="63"/>
      <c r="C6" s="64"/>
      <c r="D6" s="65"/>
      <c r="E6" s="64"/>
      <c r="F6" s="66"/>
      <c r="G6" s="57"/>
    </row>
    <row r="7" spans="1:7" ht="15.75" x14ac:dyDescent="0.5">
      <c r="A7" s="63" t="s">
        <v>165</v>
      </c>
      <c r="B7" s="63"/>
      <c r="C7" s="64"/>
      <c r="D7" s="65"/>
      <c r="E7" s="64"/>
      <c r="F7" s="66"/>
      <c r="G7" s="57"/>
    </row>
    <row r="8" spans="1:7" ht="15.75" x14ac:dyDescent="0.5">
      <c r="A8" s="63" t="s">
        <v>166</v>
      </c>
      <c r="B8" s="63"/>
      <c r="C8" s="64"/>
      <c r="D8" s="65"/>
      <c r="E8" s="64"/>
      <c r="F8" s="66"/>
      <c r="G8" s="57"/>
    </row>
    <row r="9" spans="1:7" ht="15.75" x14ac:dyDescent="0.5">
      <c r="A9" s="63" t="s">
        <v>167</v>
      </c>
      <c r="B9" s="63"/>
      <c r="C9" s="64"/>
      <c r="D9" s="65"/>
      <c r="E9" s="64"/>
      <c r="F9" s="66"/>
      <c r="G9" s="57"/>
    </row>
    <row r="10" spans="1:7" ht="15.75" x14ac:dyDescent="0.5">
      <c r="A10" s="63" t="s">
        <v>168</v>
      </c>
      <c r="B10" s="63"/>
      <c r="C10" s="64"/>
      <c r="D10" s="65"/>
      <c r="E10" s="64"/>
      <c r="F10" s="66"/>
      <c r="G10" s="57"/>
    </row>
    <row r="11" spans="1:7" ht="15.75" x14ac:dyDescent="0.5">
      <c r="A11" s="63" t="s">
        <v>169</v>
      </c>
      <c r="B11" s="63"/>
      <c r="C11" s="64"/>
      <c r="D11" s="65"/>
      <c r="E11" s="64"/>
      <c r="F11" s="66"/>
      <c r="G11" s="57"/>
    </row>
    <row r="12" spans="1:7" ht="15.75" x14ac:dyDescent="0.5">
      <c r="A12" s="63" t="s">
        <v>170</v>
      </c>
      <c r="B12" s="63" t="s">
        <v>171</v>
      </c>
      <c r="C12" s="64" t="s">
        <v>172</v>
      </c>
      <c r="D12" s="65" t="s">
        <v>173</v>
      </c>
      <c r="E12" s="64" t="s">
        <v>174</v>
      </c>
      <c r="F12" s="66" t="s">
        <v>175</v>
      </c>
      <c r="G12" s="57"/>
    </row>
    <row r="13" spans="1:7" ht="15.75" x14ac:dyDescent="0.5">
      <c r="A13" s="63" t="s">
        <v>176</v>
      </c>
      <c r="B13" s="63"/>
      <c r="C13" s="64"/>
      <c r="D13" s="65"/>
      <c r="E13" s="64"/>
      <c r="F13" s="66"/>
      <c r="G13" s="57"/>
    </row>
    <row r="14" spans="1:7" ht="15.75" x14ac:dyDescent="0.5">
      <c r="A14" s="63" t="s">
        <v>177</v>
      </c>
      <c r="B14" s="63"/>
      <c r="C14" s="64"/>
      <c r="D14" s="65"/>
      <c r="E14" s="64"/>
      <c r="F14" s="66"/>
      <c r="G14" s="57"/>
    </row>
    <row r="15" spans="1:7" ht="15.75" x14ac:dyDescent="0.5">
      <c r="A15" s="67" t="s">
        <v>178</v>
      </c>
      <c r="B15" s="67"/>
      <c r="C15" s="68"/>
      <c r="D15" s="69"/>
      <c r="E15" s="68"/>
      <c r="F15" s="70"/>
      <c r="G15" s="57"/>
    </row>
    <row r="16" spans="1:7" ht="15.75" x14ac:dyDescent="0.5">
      <c r="A16" s="57"/>
      <c r="B16" s="57"/>
      <c r="C16" s="57"/>
      <c r="D16" s="57"/>
      <c r="E16" s="57"/>
      <c r="F16" s="57"/>
      <c r="G16" s="57"/>
    </row>
    <row r="17" spans="1:7" ht="15.75" x14ac:dyDescent="0.5">
      <c r="A17" s="57"/>
      <c r="B17" s="57"/>
      <c r="C17" s="57"/>
      <c r="D17" s="57"/>
      <c r="E17" s="57"/>
      <c r="F17" s="57"/>
      <c r="G17" s="57"/>
    </row>
    <row r="18" spans="1:7" ht="15.75" x14ac:dyDescent="0.5">
      <c r="A18" s="57"/>
      <c r="B18" s="57"/>
      <c r="C18" s="57"/>
      <c r="D18" s="57"/>
      <c r="E18" s="57"/>
      <c r="F18" s="57"/>
      <c r="G18" s="57"/>
    </row>
    <row r="19" spans="1:7" ht="15.75" x14ac:dyDescent="0.5">
      <c r="A19" s="57"/>
      <c r="B19" s="57"/>
      <c r="C19" s="57"/>
      <c r="D19" s="57"/>
      <c r="E19" s="71" t="s">
        <v>149</v>
      </c>
      <c r="F19" s="72" t="s">
        <v>150</v>
      </c>
      <c r="G19" s="57"/>
    </row>
    <row r="20" spans="1:7" ht="15.75" x14ac:dyDescent="0.5">
      <c r="A20" s="57"/>
      <c r="B20" s="57"/>
      <c r="C20" s="57"/>
      <c r="D20" s="57"/>
      <c r="E20" s="73"/>
      <c r="F20" s="68" t="s">
        <v>151</v>
      </c>
      <c r="G20" s="57"/>
    </row>
    <row r="21" spans="1:7" ht="15.75" x14ac:dyDescent="0.5">
      <c r="A21" s="57"/>
      <c r="B21" s="57"/>
      <c r="C21" s="57"/>
      <c r="D21" s="57"/>
      <c r="E21" s="57"/>
      <c r="F21" s="57"/>
      <c r="G21" s="57"/>
    </row>
    <row r="22" spans="1:7" ht="15.75" x14ac:dyDescent="0.5">
      <c r="A22" s="57"/>
      <c r="B22" s="57"/>
      <c r="C22" s="57"/>
      <c r="D22" s="57"/>
      <c r="E22" s="74" t="s">
        <v>152</v>
      </c>
      <c r="F22" s="72" t="s">
        <v>153</v>
      </c>
      <c r="G22" s="57"/>
    </row>
    <row r="23" spans="1:7" ht="15.75" x14ac:dyDescent="0.5">
      <c r="A23" s="57"/>
      <c r="B23" s="57"/>
      <c r="C23" s="57"/>
      <c r="D23" s="57"/>
      <c r="E23" s="75"/>
      <c r="F23" s="64" t="s">
        <v>154</v>
      </c>
      <c r="G23" s="57"/>
    </row>
    <row r="24" spans="1:7" ht="15.75" x14ac:dyDescent="0.5">
      <c r="A24" s="57"/>
      <c r="B24" s="57"/>
      <c r="C24" s="57"/>
      <c r="D24" s="57"/>
      <c r="E24" s="76"/>
      <c r="F24" s="68" t="s">
        <v>155</v>
      </c>
      <c r="G24" s="57"/>
    </row>
    <row r="25" spans="1:7" ht="15.75" x14ac:dyDescent="0.5">
      <c r="A25" s="57"/>
      <c r="B25" s="57"/>
      <c r="C25" s="57"/>
      <c r="D25" s="57"/>
      <c r="E25" s="57"/>
      <c r="F25" s="57"/>
      <c r="G25" s="57"/>
    </row>
    <row r="26" spans="1:7" ht="15.75" x14ac:dyDescent="0.5">
      <c r="A26" s="57"/>
      <c r="B26" s="57"/>
      <c r="C26" s="57"/>
      <c r="D26" s="57"/>
      <c r="E26" s="57"/>
      <c r="F26" s="57"/>
      <c r="G26" s="57"/>
    </row>
    <row r="27" spans="1:7" ht="15.75" x14ac:dyDescent="0.5">
      <c r="A27" s="57"/>
      <c r="B27" s="57"/>
      <c r="C27" s="57"/>
      <c r="D27" s="57"/>
      <c r="E27" s="57"/>
      <c r="F27" s="57"/>
      <c r="G27" s="57"/>
    </row>
    <row r="28" spans="1:7" ht="15.75" x14ac:dyDescent="0.5">
      <c r="A28" s="57"/>
      <c r="B28" s="57"/>
      <c r="C28" s="57"/>
      <c r="D28" s="57"/>
      <c r="E28" s="57"/>
      <c r="F28" s="57"/>
      <c r="G28" s="57"/>
    </row>
    <row r="29" spans="1:7" ht="15.75" x14ac:dyDescent="0.5">
      <c r="A29" s="57"/>
      <c r="B29" s="57"/>
      <c r="C29" s="57"/>
      <c r="D29" s="57"/>
      <c r="E29" s="57"/>
      <c r="F29" s="57"/>
      <c r="G29" s="57"/>
    </row>
    <row r="30" spans="1:7" ht="15.75" x14ac:dyDescent="0.5">
      <c r="A30" s="57"/>
      <c r="B30" s="57"/>
      <c r="C30" s="57"/>
      <c r="D30" s="57"/>
      <c r="E30" s="57"/>
      <c r="F30" s="57"/>
      <c r="G30" s="57"/>
    </row>
    <row r="31" spans="1:7" ht="15.75" x14ac:dyDescent="0.5">
      <c r="A31" s="57"/>
      <c r="B31" s="57"/>
      <c r="C31" s="57"/>
      <c r="D31" s="57"/>
      <c r="E31" s="57"/>
      <c r="F31" s="57"/>
      <c r="G31" s="57"/>
    </row>
    <row r="32" spans="1:7" ht="15.75" x14ac:dyDescent="0.5">
      <c r="A32" s="57"/>
      <c r="B32" s="57"/>
      <c r="C32" s="57"/>
      <c r="D32" s="57"/>
      <c r="E32" s="57"/>
      <c r="F32" s="57"/>
      <c r="G32" s="57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Arbeit</vt:lpstr>
      <vt:lpstr>Spielerpositionen</vt:lpstr>
      <vt:lpstr>Taktik</vt:lpstr>
      <vt:lpstr>Technik</vt:lpstr>
      <vt:lpstr>Edad</vt:lpstr>
      <vt:lpstr>FinDeContrato</vt:lpstr>
      <vt:lpstr>RolesCentrocampista</vt:lpstr>
      <vt:lpstr>RolesDefensa</vt:lpstr>
      <vt:lpstr>RolesDelantero</vt:lpstr>
      <vt:lpstr>RolesPortero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summonpress</dc:creator>
  <cp:keywords/>
  <dc:description/>
  <cp:lastModifiedBy>Martin Frick</cp:lastModifiedBy>
  <cp:revision/>
  <dcterms:created xsi:type="dcterms:W3CDTF">2017-02-03T09:10:40Z</dcterms:created>
  <dcterms:modified xsi:type="dcterms:W3CDTF">2022-04-26T14:23:02Z</dcterms:modified>
  <cp:category/>
  <cp:contentStatus/>
</cp:coreProperties>
</file>