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166611\Dropbox\PiRail\circuits\"/>
    </mc:Choice>
  </mc:AlternateContent>
  <bookViews>
    <workbookView xWindow="0" yWindow="0" windowWidth="28800" windowHeight="12435"/>
  </bookViews>
  <sheets>
    <sheet name="detection_input_BOM" sheetId="1" r:id="rId1"/>
  </sheets>
  <calcPr calcId="0"/>
</workbook>
</file>

<file path=xl/calcChain.xml><?xml version="1.0" encoding="utf-8"?>
<calcChain xmlns="http://schemas.openxmlformats.org/spreadsheetml/2006/main">
  <c r="AT27" i="1" l="1"/>
  <c r="AT28" i="1"/>
  <c r="AP28" i="1"/>
  <c r="AO28" i="1"/>
  <c r="AN28" i="1"/>
  <c r="AO27" i="1"/>
  <c r="AN27" i="1"/>
  <c r="AO26" i="1"/>
  <c r="AN26" i="1"/>
  <c r="AE27" i="1"/>
  <c r="AE25" i="1"/>
  <c r="AE24" i="1"/>
  <c r="AE23" i="1"/>
  <c r="AE22" i="1"/>
  <c r="AE21" i="1"/>
  <c r="AE20" i="1"/>
  <c r="AE19" i="1"/>
  <c r="AE18" i="1"/>
  <c r="AE17" i="1"/>
  <c r="AE16" i="1"/>
  <c r="W25" i="1"/>
  <c r="W24" i="1"/>
  <c r="W23" i="1"/>
  <c r="W22" i="1"/>
  <c r="W21" i="1"/>
  <c r="W20" i="1"/>
  <c r="W19" i="1"/>
  <c r="W18" i="1"/>
  <c r="W17" i="1"/>
  <c r="W16" i="1"/>
  <c r="P25" i="1"/>
  <c r="P24" i="1"/>
  <c r="P23" i="1"/>
  <c r="P22" i="1"/>
  <c r="P21" i="1"/>
  <c r="P20" i="1"/>
  <c r="P19" i="1"/>
  <c r="P18" i="1"/>
  <c r="P17" i="1"/>
  <c r="P16" i="1"/>
  <c r="I25" i="1"/>
  <c r="I24" i="1"/>
  <c r="I23" i="1"/>
  <c r="I22" i="1"/>
  <c r="I21" i="1"/>
  <c r="I20" i="1"/>
  <c r="I19" i="1"/>
  <c r="I18" i="1"/>
  <c r="I17" i="1"/>
  <c r="I16" i="1"/>
  <c r="B25" i="1"/>
  <c r="B24" i="1"/>
  <c r="B23" i="1"/>
  <c r="B22" i="1"/>
  <c r="B21" i="1"/>
  <c r="B20" i="1"/>
  <c r="B19" i="1"/>
  <c r="B18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<sst xmlns="http://schemas.openxmlformats.org/spreadsheetml/2006/main" count="275" uniqueCount="41">
  <si>
    <t>Qty</t>
  </si>
  <si>
    <t>Value</t>
  </si>
  <si>
    <t>Device</t>
  </si>
  <si>
    <t>Package</t>
  </si>
  <si>
    <t>Parts</t>
  </si>
  <si>
    <t>Description</t>
  </si>
  <si>
    <t>PINHD-1X6</t>
  </si>
  <si>
    <t>1X06</t>
  </si>
  <si>
    <t>IN, OUT</t>
  </si>
  <si>
    <t>W237-103</t>
  </si>
  <si>
    <t>X1, X3, X4</t>
  </si>
  <si>
    <t>100n</t>
  </si>
  <si>
    <t>CPOL-EUA/3216-18W</t>
  </si>
  <si>
    <t>A/3216-18W</t>
  </si>
  <si>
    <t>C9</t>
  </si>
  <si>
    <t>110R</t>
  </si>
  <si>
    <t>R0204/7</t>
  </si>
  <si>
    <t>0204/7</t>
  </si>
  <si>
    <t>R1, R2, R3, R4, R5, R6, R7, R8</t>
  </si>
  <si>
    <t>22u</t>
  </si>
  <si>
    <t>CPOL-EUE2-4</t>
  </si>
  <si>
    <t>E2-4</t>
  </si>
  <si>
    <t>C1, C2, C3, C4, C5, C6, C7, C8</t>
  </si>
  <si>
    <t>2W10</t>
  </si>
  <si>
    <t>U$1, U$2, U$3, U$4, U$5, U$6, U$7, U$8</t>
  </si>
  <si>
    <t>4k7</t>
  </si>
  <si>
    <t>R9, R10, R11, R12, R13, R14, R15, R16</t>
  </si>
  <si>
    <t>74HC165N</t>
  </si>
  <si>
    <t>DIL16</t>
  </si>
  <si>
    <t>IC1</t>
  </si>
  <si>
    <t>ILQ620</t>
  </si>
  <si>
    <t>OK1, OK2</t>
  </si>
  <si>
    <t>16pin</t>
  </si>
  <si>
    <t>DIP Socket</t>
  </si>
  <si>
    <t>IC1,OK1,OK2</t>
  </si>
  <si>
    <t>3pin Screw</t>
  </si>
  <si>
    <t>Total Qty</t>
  </si>
  <si>
    <t>Bocht</t>
  </si>
  <si>
    <t>3-Rail 7 blocks</t>
  </si>
  <si>
    <t>4-Rail 8 blocks</t>
  </si>
  <si>
    <t>4-Rail 3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</si>
</sst>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tabSelected="1" topLeftCell="V1" workbookViewId="0">
      <selection activeCell="AT28" sqref="AT28"/>
    </sheetView>
  </sheetViews>
  <sheetFormatPr defaultRowHeight="15" x14ac:dyDescent="0.25"/>
  <cols>
    <col min="1" max="1" width="4.140625" bestFit="1" customWidth="1"/>
    <col min="2" max="2" width="10" customWidth="1"/>
    <col min="3" max="3" width="10.5703125" bestFit="1" customWidth="1"/>
    <col min="4" max="4" width="19.5703125" bestFit="1" customWidth="1"/>
    <col min="5" max="5" width="11.7109375" bestFit="1" customWidth="1"/>
    <col min="6" max="6" width="8.28515625" customWidth="1"/>
    <col min="7" max="7" width="12.7109375" customWidth="1"/>
  </cols>
  <sheetData>
    <row r="1" spans="1:35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35" x14ac:dyDescent="0.25">
      <c r="A2">
        <v>2</v>
      </c>
      <c r="B2">
        <f>B$13*A2</f>
        <v>2</v>
      </c>
      <c r="D2" t="s">
        <v>6</v>
      </c>
      <c r="E2" t="s">
        <v>7</v>
      </c>
      <c r="F2" t="s">
        <v>8</v>
      </c>
    </row>
    <row r="3" spans="1:35" x14ac:dyDescent="0.25">
      <c r="A3">
        <v>3</v>
      </c>
      <c r="B3">
        <f>B$13*A3</f>
        <v>3</v>
      </c>
      <c r="C3" t="s">
        <v>35</v>
      </c>
      <c r="D3" t="s">
        <v>9</v>
      </c>
      <c r="E3" t="s">
        <v>9</v>
      </c>
      <c r="F3" t="s">
        <v>10</v>
      </c>
    </row>
    <row r="4" spans="1:35" x14ac:dyDescent="0.25">
      <c r="A4">
        <v>1</v>
      </c>
      <c r="B4">
        <f>B$13*A4</f>
        <v>1</v>
      </c>
      <c r="C4" t="s">
        <v>11</v>
      </c>
      <c r="D4" t="s">
        <v>12</v>
      </c>
      <c r="E4" t="s">
        <v>13</v>
      </c>
      <c r="F4" t="s">
        <v>14</v>
      </c>
    </row>
    <row r="5" spans="1:35" x14ac:dyDescent="0.25">
      <c r="A5">
        <v>8</v>
      </c>
      <c r="B5">
        <f>B$13*A5</f>
        <v>8</v>
      </c>
      <c r="C5" t="s">
        <v>15</v>
      </c>
      <c r="D5" t="s">
        <v>16</v>
      </c>
      <c r="E5" t="s">
        <v>17</v>
      </c>
      <c r="F5" t="s">
        <v>18</v>
      </c>
    </row>
    <row r="6" spans="1:35" x14ac:dyDescent="0.25">
      <c r="A6">
        <v>8</v>
      </c>
      <c r="B6">
        <f>B$13*A6</f>
        <v>8</v>
      </c>
      <c r="C6" t="s">
        <v>19</v>
      </c>
      <c r="D6" t="s">
        <v>20</v>
      </c>
      <c r="E6" t="s">
        <v>21</v>
      </c>
      <c r="F6" t="s">
        <v>22</v>
      </c>
    </row>
    <row r="7" spans="1:35" x14ac:dyDescent="0.25">
      <c r="A7">
        <v>8</v>
      </c>
      <c r="B7">
        <f>B$13*A7</f>
        <v>8</v>
      </c>
      <c r="C7" t="s">
        <v>23</v>
      </c>
      <c r="D7" t="s">
        <v>23</v>
      </c>
      <c r="E7" t="s">
        <v>23</v>
      </c>
      <c r="F7" t="s">
        <v>24</v>
      </c>
    </row>
    <row r="8" spans="1:35" x14ac:dyDescent="0.25">
      <c r="A8">
        <v>8</v>
      </c>
      <c r="B8">
        <f>B$13*A8</f>
        <v>8</v>
      </c>
      <c r="C8" t="s">
        <v>25</v>
      </c>
      <c r="D8" t="s">
        <v>16</v>
      </c>
      <c r="E8" t="s">
        <v>17</v>
      </c>
      <c r="F8" t="s">
        <v>26</v>
      </c>
    </row>
    <row r="9" spans="1:35" x14ac:dyDescent="0.25">
      <c r="A9">
        <v>1</v>
      </c>
      <c r="B9">
        <f>B$13*A9</f>
        <v>1</v>
      </c>
      <c r="C9" t="s">
        <v>27</v>
      </c>
      <c r="D9" t="s">
        <v>27</v>
      </c>
      <c r="E9" t="s">
        <v>28</v>
      </c>
      <c r="F9" t="s">
        <v>29</v>
      </c>
    </row>
    <row r="10" spans="1:35" x14ac:dyDescent="0.25">
      <c r="A10">
        <v>2</v>
      </c>
      <c r="B10">
        <f>B$13*A10</f>
        <v>2</v>
      </c>
      <c r="C10" t="s">
        <v>30</v>
      </c>
      <c r="D10" t="s">
        <v>30</v>
      </c>
      <c r="E10" t="s">
        <v>28</v>
      </c>
      <c r="F10" t="s">
        <v>31</v>
      </c>
    </row>
    <row r="11" spans="1:35" x14ac:dyDescent="0.25">
      <c r="A11">
        <v>3</v>
      </c>
      <c r="B11">
        <f>B$13*A11</f>
        <v>3</v>
      </c>
      <c r="C11" t="s">
        <v>32</v>
      </c>
      <c r="D11" t="s">
        <v>33</v>
      </c>
      <c r="E11" t="s">
        <v>28</v>
      </c>
      <c r="F11" t="s">
        <v>34</v>
      </c>
    </row>
    <row r="13" spans="1:35" x14ac:dyDescent="0.25">
      <c r="B13">
        <v>1</v>
      </c>
    </row>
    <row r="14" spans="1:35" x14ac:dyDescent="0.25">
      <c r="A14" s="1" t="s">
        <v>37</v>
      </c>
      <c r="B14" s="1"/>
      <c r="C14" s="1"/>
      <c r="D14" s="1"/>
      <c r="E14" s="1"/>
      <c r="F14" s="1"/>
      <c r="G14" s="2"/>
      <c r="H14" s="1" t="s">
        <v>38</v>
      </c>
      <c r="I14" s="1"/>
      <c r="J14" s="1"/>
      <c r="K14" s="1"/>
      <c r="L14" s="1"/>
      <c r="M14" s="1"/>
      <c r="O14" s="1" t="s">
        <v>39</v>
      </c>
      <c r="P14" s="1"/>
      <c r="Q14" s="1"/>
      <c r="R14" s="1"/>
      <c r="S14" s="1"/>
      <c r="T14" s="1"/>
      <c r="V14" s="1" t="s">
        <v>40</v>
      </c>
      <c r="W14" s="1"/>
      <c r="X14" s="1"/>
      <c r="Y14" s="1"/>
      <c r="Z14" s="1"/>
      <c r="AA14" s="1"/>
      <c r="AD14" s="1" t="s">
        <v>40</v>
      </c>
      <c r="AE14" s="1"/>
      <c r="AF14" s="1"/>
      <c r="AG14" s="1"/>
      <c r="AH14" s="1"/>
      <c r="AI14" s="1"/>
    </row>
    <row r="15" spans="1:35" x14ac:dyDescent="0.25">
      <c r="A15" t="s">
        <v>0</v>
      </c>
      <c r="B15" t="s">
        <v>36</v>
      </c>
      <c r="C15" t="s">
        <v>1</v>
      </c>
      <c r="D15" t="s">
        <v>2</v>
      </c>
      <c r="E15" t="s">
        <v>3</v>
      </c>
      <c r="F15" t="s">
        <v>4</v>
      </c>
      <c r="H15" t="s">
        <v>0</v>
      </c>
      <c r="I15" t="s">
        <v>36</v>
      </c>
      <c r="J15" t="s">
        <v>1</v>
      </c>
      <c r="K15" t="s">
        <v>2</v>
      </c>
      <c r="L15" t="s">
        <v>3</v>
      </c>
      <c r="M15" t="s">
        <v>4</v>
      </c>
      <c r="O15" t="s">
        <v>0</v>
      </c>
      <c r="P15" t="s">
        <v>36</v>
      </c>
      <c r="Q15" t="s">
        <v>1</v>
      </c>
      <c r="R15" t="s">
        <v>2</v>
      </c>
      <c r="S15" t="s">
        <v>3</v>
      </c>
      <c r="T15" t="s">
        <v>4</v>
      </c>
      <c r="V15" t="s">
        <v>0</v>
      </c>
      <c r="W15" t="s">
        <v>36</v>
      </c>
      <c r="X15" t="s">
        <v>1</v>
      </c>
      <c r="Y15" t="s">
        <v>2</v>
      </c>
      <c r="Z15" t="s">
        <v>3</v>
      </c>
      <c r="AA15" t="s">
        <v>4</v>
      </c>
      <c r="AE15" t="s">
        <v>36</v>
      </c>
      <c r="AF15" t="s">
        <v>1</v>
      </c>
      <c r="AG15" t="s">
        <v>2</v>
      </c>
      <c r="AH15" t="s">
        <v>3</v>
      </c>
      <c r="AI15" t="s">
        <v>4</v>
      </c>
    </row>
    <row r="16" spans="1:35" x14ac:dyDescent="0.25">
      <c r="A16">
        <v>2</v>
      </c>
      <c r="B16">
        <f>B$27*A16</f>
        <v>4</v>
      </c>
      <c r="D16" t="s">
        <v>6</v>
      </c>
      <c r="E16" t="s">
        <v>7</v>
      </c>
      <c r="F16" t="s">
        <v>8</v>
      </c>
      <c r="H16">
        <v>2</v>
      </c>
      <c r="I16">
        <f>I$27*H16</f>
        <v>4</v>
      </c>
      <c r="K16" t="s">
        <v>6</v>
      </c>
      <c r="L16" t="s">
        <v>7</v>
      </c>
      <c r="M16" t="s">
        <v>8</v>
      </c>
      <c r="O16">
        <v>2</v>
      </c>
      <c r="P16">
        <f>P$27*O16</f>
        <v>4</v>
      </c>
      <c r="R16" t="s">
        <v>6</v>
      </c>
      <c r="S16" t="s">
        <v>7</v>
      </c>
      <c r="T16" t="s">
        <v>8</v>
      </c>
      <c r="V16">
        <v>2</v>
      </c>
      <c r="W16">
        <f>W$27*V16</f>
        <v>4</v>
      </c>
      <c r="Y16" t="s">
        <v>6</v>
      </c>
      <c r="Z16" t="s">
        <v>7</v>
      </c>
      <c r="AA16" t="s">
        <v>8</v>
      </c>
      <c r="AE16">
        <f>B16+I16+P16+W16</f>
        <v>16</v>
      </c>
      <c r="AG16" t="s">
        <v>6</v>
      </c>
      <c r="AH16" t="s">
        <v>7</v>
      </c>
      <c r="AI16" t="s">
        <v>8</v>
      </c>
    </row>
    <row r="17" spans="1:46" x14ac:dyDescent="0.25">
      <c r="A17">
        <v>3</v>
      </c>
      <c r="B17">
        <f t="shared" ref="B17:B25" si="0">B$27*A17</f>
        <v>6</v>
      </c>
      <c r="C17" t="s">
        <v>35</v>
      </c>
      <c r="D17" t="s">
        <v>9</v>
      </c>
      <c r="E17" t="s">
        <v>9</v>
      </c>
      <c r="F17" t="s">
        <v>10</v>
      </c>
      <c r="H17">
        <v>3</v>
      </c>
      <c r="I17">
        <f>I$27*H17</f>
        <v>6</v>
      </c>
      <c r="J17" t="s">
        <v>35</v>
      </c>
      <c r="K17" t="s">
        <v>9</v>
      </c>
      <c r="L17" t="s">
        <v>9</v>
      </c>
      <c r="M17" t="s">
        <v>10</v>
      </c>
      <c r="O17">
        <v>3</v>
      </c>
      <c r="P17">
        <f>P$27*O17</f>
        <v>6</v>
      </c>
      <c r="Q17" t="s">
        <v>35</v>
      </c>
      <c r="R17" t="s">
        <v>9</v>
      </c>
      <c r="S17" t="s">
        <v>9</v>
      </c>
      <c r="T17" t="s">
        <v>10</v>
      </c>
      <c r="V17">
        <v>3</v>
      </c>
      <c r="W17">
        <f>W$27*V17</f>
        <v>6</v>
      </c>
      <c r="X17" t="s">
        <v>35</v>
      </c>
      <c r="Y17" t="s">
        <v>9</v>
      </c>
      <c r="Z17" t="s">
        <v>9</v>
      </c>
      <c r="AA17" t="s">
        <v>10</v>
      </c>
      <c r="AE17">
        <f>B17+I17+P17+W17</f>
        <v>24</v>
      </c>
      <c r="AF17" t="s">
        <v>35</v>
      </c>
      <c r="AG17" t="s">
        <v>9</v>
      </c>
      <c r="AH17" t="s">
        <v>9</v>
      </c>
      <c r="AI17" t="s">
        <v>10</v>
      </c>
    </row>
    <row r="18" spans="1:46" x14ac:dyDescent="0.25">
      <c r="A18">
        <v>1</v>
      </c>
      <c r="B18">
        <f t="shared" si="0"/>
        <v>2</v>
      </c>
      <c r="C18" t="s">
        <v>11</v>
      </c>
      <c r="D18" t="s">
        <v>12</v>
      </c>
      <c r="E18" t="s">
        <v>13</v>
      </c>
      <c r="F18" t="s">
        <v>14</v>
      </c>
      <c r="H18">
        <v>1</v>
      </c>
      <c r="I18">
        <f>I$27*H18</f>
        <v>2</v>
      </c>
      <c r="J18" t="s">
        <v>11</v>
      </c>
      <c r="K18" t="s">
        <v>12</v>
      </c>
      <c r="L18" t="s">
        <v>13</v>
      </c>
      <c r="M18" t="s">
        <v>14</v>
      </c>
      <c r="O18">
        <v>1</v>
      </c>
      <c r="P18">
        <f>P$27*O18</f>
        <v>2</v>
      </c>
      <c r="Q18" t="s">
        <v>11</v>
      </c>
      <c r="R18" t="s">
        <v>12</v>
      </c>
      <c r="S18" t="s">
        <v>13</v>
      </c>
      <c r="T18" t="s">
        <v>14</v>
      </c>
      <c r="V18">
        <v>1</v>
      </c>
      <c r="W18">
        <f>W$27*V18</f>
        <v>2</v>
      </c>
      <c r="X18" t="s">
        <v>11</v>
      </c>
      <c r="Y18" t="s">
        <v>12</v>
      </c>
      <c r="Z18" t="s">
        <v>13</v>
      </c>
      <c r="AA18" t="s">
        <v>14</v>
      </c>
      <c r="AE18">
        <f>B18+I18+P18+W18</f>
        <v>8</v>
      </c>
      <c r="AF18" t="s">
        <v>11</v>
      </c>
      <c r="AG18" t="s">
        <v>12</v>
      </c>
      <c r="AH18" t="s">
        <v>13</v>
      </c>
      <c r="AI18" t="s">
        <v>14</v>
      </c>
    </row>
    <row r="19" spans="1:46" x14ac:dyDescent="0.25">
      <c r="A19">
        <v>4</v>
      </c>
      <c r="B19">
        <f t="shared" si="0"/>
        <v>8</v>
      </c>
      <c r="C19" t="s">
        <v>15</v>
      </c>
      <c r="D19" t="s">
        <v>16</v>
      </c>
      <c r="E19" t="s">
        <v>17</v>
      </c>
      <c r="F19" t="s">
        <v>18</v>
      </c>
      <c r="H19">
        <v>7</v>
      </c>
      <c r="I19">
        <f>I$27*H19</f>
        <v>14</v>
      </c>
      <c r="J19" t="s">
        <v>15</v>
      </c>
      <c r="K19" t="s">
        <v>16</v>
      </c>
      <c r="L19" t="s">
        <v>17</v>
      </c>
      <c r="M19" t="s">
        <v>18</v>
      </c>
      <c r="O19">
        <v>8</v>
      </c>
      <c r="P19">
        <f>P$27*O19</f>
        <v>16</v>
      </c>
      <c r="Q19" t="s">
        <v>15</v>
      </c>
      <c r="R19" t="s">
        <v>16</v>
      </c>
      <c r="S19" t="s">
        <v>17</v>
      </c>
      <c r="T19" t="s">
        <v>18</v>
      </c>
      <c r="V19">
        <v>3</v>
      </c>
      <c r="W19">
        <f>W$27*V19</f>
        <v>6</v>
      </c>
      <c r="X19" t="s">
        <v>15</v>
      </c>
      <c r="Y19" t="s">
        <v>16</v>
      </c>
      <c r="Z19" t="s">
        <v>17</v>
      </c>
      <c r="AA19" t="s">
        <v>18</v>
      </c>
      <c r="AE19">
        <f>B19+I19+P19+W19</f>
        <v>44</v>
      </c>
      <c r="AF19" t="s">
        <v>15</v>
      </c>
      <c r="AG19" t="s">
        <v>16</v>
      </c>
      <c r="AH19" t="s">
        <v>17</v>
      </c>
      <c r="AI19" t="s">
        <v>18</v>
      </c>
    </row>
    <row r="20" spans="1:46" x14ac:dyDescent="0.25">
      <c r="A20">
        <v>4</v>
      </c>
      <c r="B20">
        <f t="shared" si="0"/>
        <v>8</v>
      </c>
      <c r="C20" t="s">
        <v>19</v>
      </c>
      <c r="D20" t="s">
        <v>20</v>
      </c>
      <c r="E20" t="s">
        <v>21</v>
      </c>
      <c r="F20" t="s">
        <v>22</v>
      </c>
      <c r="H20">
        <v>7</v>
      </c>
      <c r="I20">
        <f>I$27*H20</f>
        <v>14</v>
      </c>
      <c r="J20" t="s">
        <v>19</v>
      </c>
      <c r="K20" t="s">
        <v>20</v>
      </c>
      <c r="L20" t="s">
        <v>21</v>
      </c>
      <c r="M20" t="s">
        <v>22</v>
      </c>
      <c r="O20">
        <v>8</v>
      </c>
      <c r="P20">
        <f>P$27*O20</f>
        <v>16</v>
      </c>
      <c r="Q20" t="s">
        <v>19</v>
      </c>
      <c r="R20" t="s">
        <v>20</v>
      </c>
      <c r="S20" t="s">
        <v>21</v>
      </c>
      <c r="T20" t="s">
        <v>22</v>
      </c>
      <c r="V20">
        <v>3</v>
      </c>
      <c r="W20">
        <f>W$27*V20</f>
        <v>6</v>
      </c>
      <c r="X20" t="s">
        <v>19</v>
      </c>
      <c r="Y20" t="s">
        <v>20</v>
      </c>
      <c r="Z20" t="s">
        <v>21</v>
      </c>
      <c r="AA20" t="s">
        <v>22</v>
      </c>
      <c r="AE20">
        <f>B20+I20+P20+W20</f>
        <v>44</v>
      </c>
      <c r="AF20" t="s">
        <v>19</v>
      </c>
      <c r="AG20" t="s">
        <v>20</v>
      </c>
      <c r="AH20" t="s">
        <v>21</v>
      </c>
      <c r="AI20" t="s">
        <v>22</v>
      </c>
    </row>
    <row r="21" spans="1:46" x14ac:dyDescent="0.25">
      <c r="A21">
        <v>4</v>
      </c>
      <c r="B21">
        <f t="shared" si="0"/>
        <v>8</v>
      </c>
      <c r="C21" t="s">
        <v>23</v>
      </c>
      <c r="D21" t="s">
        <v>23</v>
      </c>
      <c r="E21" t="s">
        <v>23</v>
      </c>
      <c r="F21" t="s">
        <v>24</v>
      </c>
      <c r="H21">
        <v>7</v>
      </c>
      <c r="I21">
        <f>I$27*H21</f>
        <v>14</v>
      </c>
      <c r="J21" t="s">
        <v>23</v>
      </c>
      <c r="K21" t="s">
        <v>23</v>
      </c>
      <c r="L21" t="s">
        <v>23</v>
      </c>
      <c r="M21" t="s">
        <v>24</v>
      </c>
      <c r="O21">
        <v>8</v>
      </c>
      <c r="P21">
        <f>P$27*O21</f>
        <v>16</v>
      </c>
      <c r="Q21" t="s">
        <v>23</v>
      </c>
      <c r="R21" t="s">
        <v>23</v>
      </c>
      <c r="S21" t="s">
        <v>23</v>
      </c>
      <c r="T21" t="s">
        <v>24</v>
      </c>
      <c r="V21">
        <v>3</v>
      </c>
      <c r="W21">
        <f>W$27*V21</f>
        <v>6</v>
      </c>
      <c r="X21" t="s">
        <v>23</v>
      </c>
      <c r="Y21" t="s">
        <v>23</v>
      </c>
      <c r="Z21" t="s">
        <v>23</v>
      </c>
      <c r="AA21" t="s">
        <v>24</v>
      </c>
      <c r="AE21">
        <f>B21+I21+P21+W21</f>
        <v>44</v>
      </c>
      <c r="AF21" t="s">
        <v>23</v>
      </c>
      <c r="AG21" t="s">
        <v>23</v>
      </c>
      <c r="AH21" t="s">
        <v>23</v>
      </c>
      <c r="AI21" t="s">
        <v>24</v>
      </c>
    </row>
    <row r="22" spans="1:46" x14ac:dyDescent="0.25">
      <c r="A22">
        <v>4</v>
      </c>
      <c r="B22">
        <f t="shared" si="0"/>
        <v>8</v>
      </c>
      <c r="C22" t="s">
        <v>25</v>
      </c>
      <c r="D22" t="s">
        <v>16</v>
      </c>
      <c r="E22" t="s">
        <v>17</v>
      </c>
      <c r="F22" t="s">
        <v>26</v>
      </c>
      <c r="H22">
        <v>7</v>
      </c>
      <c r="I22">
        <f>I$27*H22</f>
        <v>14</v>
      </c>
      <c r="J22" t="s">
        <v>25</v>
      </c>
      <c r="K22" t="s">
        <v>16</v>
      </c>
      <c r="L22" t="s">
        <v>17</v>
      </c>
      <c r="M22" t="s">
        <v>26</v>
      </c>
      <c r="O22">
        <v>8</v>
      </c>
      <c r="P22">
        <f>P$27*O22</f>
        <v>16</v>
      </c>
      <c r="Q22" t="s">
        <v>25</v>
      </c>
      <c r="R22" t="s">
        <v>16</v>
      </c>
      <c r="S22" t="s">
        <v>17</v>
      </c>
      <c r="T22" t="s">
        <v>26</v>
      </c>
      <c r="V22">
        <v>3</v>
      </c>
      <c r="W22">
        <f>W$27*V22</f>
        <v>6</v>
      </c>
      <c r="X22" t="s">
        <v>25</v>
      </c>
      <c r="Y22" t="s">
        <v>16</v>
      </c>
      <c r="Z22" t="s">
        <v>17</v>
      </c>
      <c r="AA22" t="s">
        <v>26</v>
      </c>
      <c r="AE22">
        <f>B22+I22+P22+W22</f>
        <v>44</v>
      </c>
      <c r="AF22" t="s">
        <v>25</v>
      </c>
      <c r="AG22" t="s">
        <v>16</v>
      </c>
      <c r="AH22" t="s">
        <v>17</v>
      </c>
      <c r="AI22" t="s">
        <v>26</v>
      </c>
    </row>
    <row r="23" spans="1:46" x14ac:dyDescent="0.25">
      <c r="A23">
        <v>1</v>
      </c>
      <c r="B23">
        <f t="shared" si="0"/>
        <v>2</v>
      </c>
      <c r="C23" t="s">
        <v>27</v>
      </c>
      <c r="D23" t="s">
        <v>27</v>
      </c>
      <c r="E23" t="s">
        <v>28</v>
      </c>
      <c r="F23" t="s">
        <v>29</v>
      </c>
      <c r="H23">
        <v>1</v>
      </c>
      <c r="I23">
        <f>I$27*H23</f>
        <v>2</v>
      </c>
      <c r="J23" t="s">
        <v>27</v>
      </c>
      <c r="K23" t="s">
        <v>27</v>
      </c>
      <c r="L23" t="s">
        <v>28</v>
      </c>
      <c r="M23" t="s">
        <v>29</v>
      </c>
      <c r="O23">
        <v>1</v>
      </c>
      <c r="P23">
        <f>P$27*O23</f>
        <v>2</v>
      </c>
      <c r="Q23" t="s">
        <v>27</v>
      </c>
      <c r="R23" t="s">
        <v>27</v>
      </c>
      <c r="S23" t="s">
        <v>28</v>
      </c>
      <c r="T23" t="s">
        <v>29</v>
      </c>
      <c r="V23">
        <v>1</v>
      </c>
      <c r="W23">
        <f>W$27*V23</f>
        <v>2</v>
      </c>
      <c r="X23" t="s">
        <v>27</v>
      </c>
      <c r="Y23" t="s">
        <v>27</v>
      </c>
      <c r="Z23" t="s">
        <v>28</v>
      </c>
      <c r="AA23" t="s">
        <v>29</v>
      </c>
      <c r="AE23">
        <f>B23+I23+P23+W23</f>
        <v>8</v>
      </c>
      <c r="AF23" t="s">
        <v>27</v>
      </c>
      <c r="AG23" t="s">
        <v>27</v>
      </c>
      <c r="AH23" t="s">
        <v>28</v>
      </c>
      <c r="AI23" t="s">
        <v>29</v>
      </c>
    </row>
    <row r="24" spans="1:46" x14ac:dyDescent="0.25">
      <c r="A24">
        <v>1</v>
      </c>
      <c r="B24">
        <f t="shared" si="0"/>
        <v>2</v>
      </c>
      <c r="C24" t="s">
        <v>30</v>
      </c>
      <c r="D24" t="s">
        <v>30</v>
      </c>
      <c r="E24" t="s">
        <v>28</v>
      </c>
      <c r="F24" t="s">
        <v>31</v>
      </c>
      <c r="H24">
        <v>2</v>
      </c>
      <c r="I24">
        <f>I$27*H24</f>
        <v>4</v>
      </c>
      <c r="J24" t="s">
        <v>30</v>
      </c>
      <c r="K24" t="s">
        <v>30</v>
      </c>
      <c r="L24" t="s">
        <v>28</v>
      </c>
      <c r="M24" t="s">
        <v>31</v>
      </c>
      <c r="O24">
        <v>2</v>
      </c>
      <c r="P24">
        <f>P$27*O24</f>
        <v>4</v>
      </c>
      <c r="Q24" t="s">
        <v>30</v>
      </c>
      <c r="R24" t="s">
        <v>30</v>
      </c>
      <c r="S24" t="s">
        <v>28</v>
      </c>
      <c r="T24" t="s">
        <v>31</v>
      </c>
      <c r="V24">
        <v>1</v>
      </c>
      <c r="W24">
        <f>W$27*V24</f>
        <v>2</v>
      </c>
      <c r="X24" t="s">
        <v>30</v>
      </c>
      <c r="Y24" t="s">
        <v>30</v>
      </c>
      <c r="Z24" t="s">
        <v>28</v>
      </c>
      <c r="AA24" t="s">
        <v>31</v>
      </c>
      <c r="AE24">
        <f>B24+I24+P24+W24</f>
        <v>12</v>
      </c>
      <c r="AF24" t="s">
        <v>30</v>
      </c>
      <c r="AG24" t="s">
        <v>30</v>
      </c>
      <c r="AH24" t="s">
        <v>28</v>
      </c>
      <c r="AI24" t="s">
        <v>31</v>
      </c>
    </row>
    <row r="25" spans="1:46" x14ac:dyDescent="0.25">
      <c r="A25">
        <v>2</v>
      </c>
      <c r="B25">
        <f t="shared" si="0"/>
        <v>4</v>
      </c>
      <c r="C25" t="s">
        <v>32</v>
      </c>
      <c r="D25" t="s">
        <v>33</v>
      </c>
      <c r="E25" t="s">
        <v>28</v>
      </c>
      <c r="F25" t="s">
        <v>34</v>
      </c>
      <c r="H25">
        <v>3</v>
      </c>
      <c r="I25">
        <f>I$27*H25</f>
        <v>6</v>
      </c>
      <c r="J25" t="s">
        <v>32</v>
      </c>
      <c r="K25" t="s">
        <v>33</v>
      </c>
      <c r="L25" t="s">
        <v>28</v>
      </c>
      <c r="M25" t="s">
        <v>34</v>
      </c>
      <c r="O25">
        <v>3</v>
      </c>
      <c r="P25">
        <f>P$27*O25</f>
        <v>6</v>
      </c>
      <c r="Q25" t="s">
        <v>32</v>
      </c>
      <c r="R25" t="s">
        <v>33</v>
      </c>
      <c r="S25" t="s">
        <v>28</v>
      </c>
      <c r="T25" t="s">
        <v>34</v>
      </c>
      <c r="V25">
        <v>2</v>
      </c>
      <c r="W25">
        <f>W$27*V25</f>
        <v>4</v>
      </c>
      <c r="X25" t="s">
        <v>32</v>
      </c>
      <c r="Y25" t="s">
        <v>33</v>
      </c>
      <c r="Z25" t="s">
        <v>28</v>
      </c>
      <c r="AA25" t="s">
        <v>34</v>
      </c>
      <c r="AE25">
        <f>B25+I25+P25+W25</f>
        <v>20</v>
      </c>
      <c r="AF25" t="s">
        <v>32</v>
      </c>
      <c r="AG25" t="s">
        <v>33</v>
      </c>
      <c r="AH25" t="s">
        <v>28</v>
      </c>
      <c r="AI25" t="s">
        <v>34</v>
      </c>
      <c r="AN25">
        <v>14</v>
      </c>
    </row>
    <row r="26" spans="1:46" x14ac:dyDescent="0.25">
      <c r="AN26">
        <f>(2+2+2+2+3+3+3+2)/8</f>
        <v>2.375</v>
      </c>
      <c r="AO26">
        <f>(2+2+2+3+3)/8</f>
        <v>1.5</v>
      </c>
    </row>
    <row r="27" spans="1:46" x14ac:dyDescent="0.25">
      <c r="B27">
        <v>2</v>
      </c>
      <c r="I27">
        <v>2</v>
      </c>
      <c r="P27">
        <v>2</v>
      </c>
      <c r="W27">
        <v>2</v>
      </c>
      <c r="AE27">
        <f>SUM(A27:W27)</f>
        <v>8</v>
      </c>
      <c r="AM27">
        <v>3</v>
      </c>
      <c r="AN27">
        <f>(ROUNDUP(AN$26,0)*2)</f>
        <v>6</v>
      </c>
      <c r="AO27">
        <f>(ROUNDUP(AO$26,0)*2)</f>
        <v>4</v>
      </c>
      <c r="AR27">
        <v>18</v>
      </c>
      <c r="AT27">
        <f>SUM(AN27:AP27)+AE16-AR27</f>
        <v>8</v>
      </c>
    </row>
    <row r="28" spans="1:46" x14ac:dyDescent="0.25">
      <c r="AM28">
        <v>2</v>
      </c>
      <c r="AN28">
        <f>ROUNDUP(AN$26,0)</f>
        <v>3</v>
      </c>
      <c r="AO28">
        <f>ROUNDUP(AO$26,0)</f>
        <v>2</v>
      </c>
      <c r="AP28">
        <f>5*2</f>
        <v>10</v>
      </c>
      <c r="AR28">
        <v>8</v>
      </c>
      <c r="AT28">
        <f>SUM(AN28:AP28)-AR28</f>
        <v>7</v>
      </c>
    </row>
  </sheetData>
  <mergeCells count="5">
    <mergeCell ref="V14:AA14"/>
    <mergeCell ref="AD14:AI14"/>
    <mergeCell ref="A14:F14"/>
    <mergeCell ref="H14:M14"/>
    <mergeCell ref="O14:T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detection_input_BOM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Tuinstra, M.D.</dc:creator>
  <cp:lastModifiedBy>Student</cp:lastModifiedBy>
  <dcterms:created xsi:type="dcterms:W3CDTF">2018-01-06T11:24:18Z</dcterms:created>
  <dcterms:modified xsi:type="dcterms:W3CDTF">2018-01-06T23:35:43Z</dcterms:modified>
</cp:coreProperties>
</file>